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Users\Server\Desktop\za web\"/>
    </mc:Choice>
  </mc:AlternateContent>
  <xr:revisionPtr revIDLastSave="0" documentId="8_{A2D34090-E08F-4D48-ADDB-0EE1FFF996A5}" xr6:coauthVersionLast="47" xr6:coauthVersionMax="47" xr10:uidLastSave="{00000000-0000-0000-0000-000000000000}"/>
  <bookViews>
    <workbookView xWindow="-120" yWindow="-120" windowWidth="38640" windowHeight="21120" firstSheet="9" activeTab="10" xr2:uid="{004D852E-2DBE-4238-B905-38CB45BDA42A}"/>
  </bookViews>
  <sheets>
    <sheet name="Račun prihoda i rashoda" sheetId="1" r:id="rId1"/>
    <sheet name="Rashodi po ekonom. klasif." sheetId="2" r:id="rId2"/>
    <sheet name="Račun prihoda po ekon. klasifik" sheetId="3" r:id="rId3"/>
    <sheet name="Rashodi po izvor. financiranja" sheetId="4" r:id="rId4"/>
    <sheet name="Rashodi -izvor financiranja" sheetId="5" r:id="rId5"/>
    <sheet name="Prihodi -izvor financir. -proši" sheetId="6" r:id="rId6"/>
    <sheet name="prihodi -izvor financ." sheetId="7" r:id="rId7"/>
    <sheet name="po funkcijskoj klasifikaciji" sheetId="8" r:id="rId8"/>
    <sheet name="B. račun financiranja" sheetId="9" r:id="rId9"/>
    <sheet name="PO PROGRAMSKOJ KALSIFIKACIJI" sheetId="10" r:id="rId10"/>
    <sheet name="Bilješke"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9" l="1"/>
  <c r="G46" i="9"/>
  <c r="F46" i="9"/>
  <c r="G43" i="9"/>
  <c r="F43" i="9"/>
  <c r="G42" i="9"/>
  <c r="F42" i="9"/>
  <c r="E32" i="9"/>
  <c r="G32" i="9" s="1"/>
  <c r="D32" i="9"/>
  <c r="C32" i="9"/>
  <c r="B32" i="9"/>
  <c r="G30" i="9"/>
  <c r="F30" i="9"/>
  <c r="G27" i="9"/>
  <c r="F27" i="9"/>
  <c r="G26" i="9"/>
  <c r="F26" i="9"/>
  <c r="G25" i="9"/>
  <c r="F25" i="9"/>
  <c r="G24" i="9"/>
  <c r="F24" i="9"/>
  <c r="E22" i="9"/>
  <c r="G22" i="9" s="1"/>
  <c r="D22" i="9"/>
  <c r="C22" i="9"/>
  <c r="B22" i="9"/>
  <c r="G20" i="9"/>
  <c r="F20" i="9"/>
  <c r="G18" i="9"/>
  <c r="F18" i="9"/>
  <c r="G17" i="9"/>
  <c r="F17" i="9"/>
  <c r="G16" i="9"/>
  <c r="F16" i="9"/>
  <c r="G15" i="9"/>
  <c r="F15" i="9"/>
  <c r="G11" i="9"/>
  <c r="F11" i="9"/>
  <c r="G7" i="9"/>
  <c r="F7" i="9"/>
  <c r="S13" i="8"/>
  <c r="S12" i="8"/>
  <c r="S6" i="8"/>
  <c r="E5" i="7"/>
  <c r="F24" i="6"/>
  <c r="H24" i="6" s="1"/>
  <c r="E24" i="6"/>
  <c r="D24" i="6"/>
  <c r="C24" i="6"/>
  <c r="H23" i="6"/>
  <c r="G23" i="6"/>
  <c r="H22" i="6"/>
  <c r="G22" i="6"/>
  <c r="H21" i="6"/>
  <c r="G21" i="6"/>
  <c r="F19" i="6"/>
  <c r="H19" i="6" s="1"/>
  <c r="E19" i="6"/>
  <c r="D19" i="6"/>
  <c r="C19" i="6"/>
  <c r="H18" i="6"/>
  <c r="G18" i="6"/>
  <c r="F16" i="6"/>
  <c r="H16" i="6" s="1"/>
  <c r="E16" i="6"/>
  <c r="D16" i="6"/>
  <c r="C16" i="6"/>
  <c r="H15" i="6"/>
  <c r="H14" i="6"/>
  <c r="G14" i="6"/>
  <c r="F12" i="6"/>
  <c r="H12" i="6" s="1"/>
  <c r="E12" i="6"/>
  <c r="D12" i="6"/>
  <c r="C12" i="6"/>
  <c r="H11" i="6"/>
  <c r="H10" i="6"/>
  <c r="G10" i="6"/>
  <c r="F8" i="6"/>
  <c r="F3" i="6" s="1"/>
  <c r="E8" i="6"/>
  <c r="E3" i="6" s="1"/>
  <c r="D8" i="6"/>
  <c r="D3" i="6" s="1"/>
  <c r="C8" i="6"/>
  <c r="C3" i="6" s="1"/>
  <c r="H7" i="6"/>
  <c r="G7" i="6"/>
  <c r="O6" i="5"/>
  <c r="D6" i="5"/>
  <c r="F96" i="4"/>
  <c r="H96" i="4" s="1"/>
  <c r="E96" i="4"/>
  <c r="D96" i="4"/>
  <c r="C96" i="4"/>
  <c r="H95" i="4"/>
  <c r="G95" i="4"/>
  <c r="G94" i="4"/>
  <c r="H93" i="4"/>
  <c r="H92" i="4"/>
  <c r="H91" i="4"/>
  <c r="F89" i="4"/>
  <c r="H89" i="4" s="1"/>
  <c r="E89" i="4"/>
  <c r="D89" i="4"/>
  <c r="C89" i="4"/>
  <c r="H88" i="4"/>
  <c r="H87" i="4"/>
  <c r="G87" i="4"/>
  <c r="H86" i="4"/>
  <c r="G86" i="4"/>
  <c r="G85" i="4"/>
  <c r="G84" i="4"/>
  <c r="G83" i="4"/>
  <c r="F81" i="4"/>
  <c r="H81" i="4" s="1"/>
  <c r="E81" i="4"/>
  <c r="D81" i="4"/>
  <c r="C81" i="4"/>
  <c r="H80" i="4"/>
  <c r="H79" i="4"/>
  <c r="H78" i="4"/>
  <c r="H77" i="4"/>
  <c r="G77" i="4"/>
  <c r="H76" i="4"/>
  <c r="H75" i="4"/>
  <c r="H74" i="4"/>
  <c r="H73" i="4"/>
  <c r="H72" i="4"/>
  <c r="H70" i="4"/>
  <c r="G70" i="4"/>
  <c r="G69" i="4"/>
  <c r="G68" i="4"/>
  <c r="H67" i="4"/>
  <c r="H66" i="4"/>
  <c r="H65" i="4"/>
  <c r="H64" i="4"/>
  <c r="G64" i="4"/>
  <c r="H63" i="4"/>
  <c r="G63" i="4"/>
  <c r="H61" i="4"/>
  <c r="G61" i="4"/>
  <c r="H60" i="4"/>
  <c r="G60" i="4"/>
  <c r="H59" i="4"/>
  <c r="H58" i="4"/>
  <c r="G58" i="4"/>
  <c r="H57" i="4"/>
  <c r="G57" i="4"/>
  <c r="H56" i="4"/>
  <c r="H55" i="4"/>
  <c r="G55" i="4"/>
  <c r="H54" i="4"/>
  <c r="G54" i="4"/>
  <c r="H53" i="4"/>
  <c r="G53" i="4"/>
  <c r="H51" i="4"/>
  <c r="G51" i="4"/>
  <c r="H50" i="4"/>
  <c r="H49" i="4"/>
  <c r="G49" i="4"/>
  <c r="H48" i="4"/>
  <c r="H47" i="4"/>
  <c r="G47" i="4"/>
  <c r="H46" i="4"/>
  <c r="G46" i="4"/>
  <c r="H45" i="4"/>
  <c r="H44" i="4"/>
  <c r="H43" i="4"/>
  <c r="H42" i="4"/>
  <c r="H41" i="4"/>
  <c r="G41" i="4"/>
  <c r="H40" i="4"/>
  <c r="G40" i="4"/>
  <c r="H39" i="4"/>
  <c r="H38" i="4"/>
  <c r="H37" i="4"/>
  <c r="G37" i="4"/>
  <c r="H36" i="4"/>
  <c r="G36" i="4"/>
  <c r="H35" i="4"/>
  <c r="G35" i="4"/>
  <c r="H34" i="4"/>
  <c r="G34" i="4"/>
  <c r="H33" i="4"/>
  <c r="G33" i="4"/>
  <c r="H32" i="4"/>
  <c r="G32" i="4"/>
  <c r="H31" i="4"/>
  <c r="G31" i="4"/>
  <c r="H30" i="4"/>
  <c r="H29" i="4"/>
  <c r="G29" i="4"/>
  <c r="H28" i="4"/>
  <c r="G28" i="4"/>
  <c r="H27" i="4"/>
  <c r="G27" i="4"/>
  <c r="H26" i="4"/>
  <c r="G26" i="4"/>
  <c r="H25" i="4"/>
  <c r="G25" i="4"/>
  <c r="H24" i="4"/>
  <c r="H23" i="4"/>
  <c r="H22" i="4"/>
  <c r="G22" i="4"/>
  <c r="H21" i="4"/>
  <c r="F19" i="4"/>
  <c r="H19" i="4" s="1"/>
  <c r="E19" i="4"/>
  <c r="D19" i="4"/>
  <c r="D3" i="4" s="1"/>
  <c r="C19" i="4"/>
  <c r="C3" i="4" s="1"/>
  <c r="H18" i="4"/>
  <c r="F16" i="4"/>
  <c r="F3" i="4" s="1"/>
  <c r="E16" i="4"/>
  <c r="E3" i="4" s="1"/>
  <c r="D16" i="4"/>
  <c r="C16" i="4"/>
  <c r="H15" i="4"/>
  <c r="G15" i="4"/>
  <c r="H14" i="4"/>
  <c r="G13" i="4"/>
  <c r="H12" i="4"/>
  <c r="G12" i="4"/>
  <c r="H11" i="4"/>
  <c r="H10" i="4"/>
  <c r="H9" i="4"/>
  <c r="G9" i="4"/>
  <c r="G8" i="4"/>
  <c r="H7" i="4"/>
  <c r="G7" i="4"/>
  <c r="E7" i="3"/>
  <c r="K47" i="1"/>
  <c r="P47" i="1" s="1"/>
  <c r="I47" i="1"/>
  <c r="G47" i="1"/>
  <c r="F47" i="1"/>
  <c r="P45" i="1"/>
  <c r="N45" i="1"/>
  <c r="F22" i="9" l="1"/>
  <c r="F32" i="9"/>
  <c r="H3" i="6"/>
  <c r="G3" i="6"/>
  <c r="G12" i="6"/>
  <c r="G19" i="6"/>
  <c r="G8" i="6"/>
  <c r="H8" i="6"/>
  <c r="G16" i="6"/>
  <c r="G24" i="6"/>
  <c r="G3" i="4"/>
  <c r="H3" i="4"/>
  <c r="G16" i="4"/>
  <c r="G81" i="4"/>
  <c r="H16" i="4"/>
  <c r="G89" i="4"/>
  <c r="O47" i="1"/>
</calcChain>
</file>

<file path=xl/sharedStrings.xml><?xml version="1.0" encoding="utf-8"?>
<sst xmlns="http://schemas.openxmlformats.org/spreadsheetml/2006/main" count="982" uniqueCount="525">
  <si>
    <t>Dječji vrtić JUREK</t>
  </si>
  <si>
    <t>Novo naselje 4</t>
  </si>
  <si>
    <t>49245 Gornja Stubica</t>
  </si>
  <si>
    <t>KLASA:400-05/25-01/6</t>
  </si>
  <si>
    <t>URBROJ:2113-60-03-25-1</t>
  </si>
  <si>
    <t>Gornja Stubica,18.07.2025.</t>
  </si>
  <si>
    <t>Na temelju članka 50. Statuta Dječjeg vrtića JUREK (KLASA:601-02/22-02/7, URBROJ:2113-06-03-22-4  od 15.studenog 2022. godine), Zakona o proračunu ( NN 144/21),  Pravilnika o financijskom izvještavanju u proračunskom računovodstvu (NN 37/22) i  Pravilnika o polugodišnjem  i godišnjem izvještaju o izvršenju proračuna i financijskog plana temeljem članaka 76. i 81. ( NN 85/23), Upravno vijeće Dječjeg vrtića JUREK na  4. sjednici održanoj 18.07.2025. godine , donjelo je</t>
  </si>
  <si>
    <t xml:space="preserve">                   IZVIJEŠĆE O IZVRŠENJU FINANCIJSKOG PLANA  Dječjeg vrtića JUREK za RAZDOBLJE 01.01.-30.06.2025. godine</t>
  </si>
  <si>
    <t>I. IZVJEŠTAJ O IZVRŠENJU OPĆEG DIJELA PRORAČUNA ZA RAZDOBLJE 1.1.2025.-30.06.2025.</t>
  </si>
  <si>
    <t>Članak 1.</t>
  </si>
  <si>
    <t>Izviješće o izvršenju Financijskog plana Dječjeg vrtića JUREK za razdoblje 01.01. do 30.06.2025.godine sastoji se od Općeg dijela i Posebnog dijela, Obrazloženja i Posebnog izvještaja</t>
  </si>
  <si>
    <t>1.1. OPĆI DIO</t>
  </si>
  <si>
    <t>A. RAČUN PRIHODA I RASHODA</t>
  </si>
  <si>
    <t xml:space="preserve"> Za razdoblje od 01.01.2025. do 30.06.2025.</t>
  </si>
  <si>
    <t>Brojčana oznaka i naziv</t>
  </si>
  <si>
    <t>Ostvarenje
1.-6.2024.</t>
  </si>
  <si>
    <t>Izvorni plan  ili rebalans 2025.*</t>
  </si>
  <si>
    <t>Tekući plan 2025.</t>
  </si>
  <si>
    <t>Ostvarenje
1.-6.2025.</t>
  </si>
  <si>
    <t>Indeks</t>
  </si>
  <si>
    <t>Indeks**</t>
  </si>
  <si>
    <t>1</t>
  </si>
  <si>
    <t>2</t>
  </si>
  <si>
    <t>3</t>
  </si>
  <si>
    <t>4</t>
  </si>
  <si>
    <t>6=5/2*100</t>
  </si>
  <si>
    <t>7=5/4*100</t>
  </si>
  <si>
    <t>SAŽETAK RAČUNA PRIHODA I RASHODA</t>
  </si>
  <si>
    <t>PRIHODI UKUPNO</t>
  </si>
  <si>
    <t>6 PRIHODI POSLOVANJA</t>
  </si>
  <si>
    <t>7 PRIHODI OD PRODAJE NEFINANCIJSKE IMOVINE</t>
  </si>
  <si>
    <t>RASHODI UKUPNO</t>
  </si>
  <si>
    <t>3 RASHODI POSLOVANJA</t>
  </si>
  <si>
    <t>4 RASHODI ZA NABAVU NEFINANCIJSKE IMOVINE</t>
  </si>
  <si>
    <t>RAZLIKA - VIŠAK MANJAK</t>
  </si>
  <si>
    <t>199.96</t>
  </si>
  <si>
    <t>SAŽETAK RAČUNA FINANCIRANJA</t>
  </si>
  <si>
    <t>8 PRIMICI OD FINANCIJSKE IMOVINE I ZADUŽIVANJA</t>
  </si>
  <si>
    <t>5 IZDACI ZA FINANCIJSKU IMOVINU I OTPLATU ZAJMOVA</t>
  </si>
  <si>
    <t>RAZLIKA PRIMITAKA I IZDATAKA</t>
  </si>
  <si>
    <t>Preneseni višak / manjak iz prethodne godine</t>
  </si>
  <si>
    <t>Preneseni višak/manjak u slijedeće razdoblje / godinu</t>
  </si>
  <si>
    <t>VIŠAK/MANJAK + NETO FINANCIRANJE</t>
  </si>
  <si>
    <t>Članak 2.</t>
  </si>
  <si>
    <t>Prihodi i rashodi te primici i izdaci po ekonomskoj klasifikacji utvrđuju se u Računima prihoda i rashoda i Računima financiranja kako slijedi:</t>
  </si>
  <si>
    <t xml:space="preserve">A. RAČUN PRIHODA I RASHODA </t>
  </si>
  <si>
    <t>RAČUN PRIHODA I RASHODA PO EKONOMSKOJ KLASIFIKACIJI</t>
  </si>
  <si>
    <t>RASHODI</t>
  </si>
  <si>
    <t>Sveukupno rashodi:</t>
  </si>
  <si>
    <t>Konto</t>
  </si>
  <si>
    <t>Vrsta rashoda i 
izdataka</t>
  </si>
  <si>
    <t>Izvorni plan ili
rebalans 2025.*</t>
  </si>
  <si>
    <t>Tekući plan 
2025.*</t>
  </si>
  <si>
    <t>5=4/1*100</t>
  </si>
  <si>
    <t>6=4/3*100</t>
  </si>
  <si>
    <t>Rashodi poslovanja</t>
  </si>
  <si>
    <t>772.100,00</t>
  </si>
  <si>
    <t>31</t>
  </si>
  <si>
    <t>Rashodi za zaposlene</t>
  </si>
  <si>
    <t>646.500,00</t>
  </si>
  <si>
    <t>11,Opći prihodi i primici
43,Ostali prihodi za posebne namjen
52,Ostale pomoći</t>
  </si>
  <si>
    <t>185.526,66
38.301,14
8.360,08</t>
  </si>
  <si>
    <t>550.000,00
96.500,00
0,00</t>
  </si>
  <si>
    <t>333.855,99
11.638,99
0,00</t>
  </si>
  <si>
    <t>179,95
30,39
0,00</t>
  </si>
  <si>
    <t>60,70
12,06
0,00</t>
  </si>
  <si>
    <t>311</t>
  </si>
  <si>
    <t>Plaće (Bruto)</t>
  </si>
  <si>
    <t>0,00</t>
  </si>
  <si>
    <t>3111</t>
  </si>
  <si>
    <t>Plaće za redovan rad</t>
  </si>
  <si>
    <t>3112</t>
  </si>
  <si>
    <t>Plaće u naravi</t>
  </si>
  <si>
    <t>3113</t>
  </si>
  <si>
    <t>Plaće za prekovremeni rad</t>
  </si>
  <si>
    <t>312</t>
  </si>
  <si>
    <t>Ostali rashodi za zaposlene</t>
  </si>
  <si>
    <t>3121</t>
  </si>
  <si>
    <t>313</t>
  </si>
  <si>
    <t>Doprinosi na plaće</t>
  </si>
  <si>
    <t>3132</t>
  </si>
  <si>
    <t>Doprinosi za obvezno zdravstveno osi</t>
  </si>
  <si>
    <t>32</t>
  </si>
  <si>
    <t>Materijalni rashodi</t>
  </si>
  <si>
    <t>124.250,00</t>
  </si>
  <si>
    <t>11,Opći prihodi i primici
31,Vlastiti prihodi
43,Ostali prihodi za posebne namjen
52,Ostale pomoći
61,Donacije</t>
  </si>
  <si>
    <t>4.071,05
0,00
30.209,83
1.581,29
0,00</t>
  </si>
  <si>
    <t>0,00
1.100,00
110.150,00
7.000,00
6.000,00</t>
  </si>
  <si>
    <t>0,00
0,00
68.490,68
863,80
0,00</t>
  </si>
  <si>
    <t>0,00
0,00
226,72
54,63
0,00</t>
  </si>
  <si>
    <t>0,00
0,00
62,18
12,34
0,00</t>
  </si>
  <si>
    <t>321</t>
  </si>
  <si>
    <t>Naknade troškova zaposlenima</t>
  </si>
  <si>
    <t>3211</t>
  </si>
  <si>
    <t>Službena putovanja</t>
  </si>
  <si>
    <t>3212</t>
  </si>
  <si>
    <t xml:space="preserve">Naknade za prijevoz, za rad na terenu </t>
  </si>
  <si>
    <t>3213</t>
  </si>
  <si>
    <t>Stručno usavršavanje zaposlenika</t>
  </si>
  <si>
    <t>322</t>
  </si>
  <si>
    <t>Rashodi za materijal i energiju</t>
  </si>
  <si>
    <t>3221</t>
  </si>
  <si>
    <t>Uredski materijal i ostali materijalni ra</t>
  </si>
  <si>
    <t>3222</t>
  </si>
  <si>
    <t>Materijal i sirovine</t>
  </si>
  <si>
    <t>3223</t>
  </si>
  <si>
    <t>Energija</t>
  </si>
  <si>
    <t>3224</t>
  </si>
  <si>
    <t>Materijal i dijelovi za tekuće i investici</t>
  </si>
  <si>
    <t>3225</t>
  </si>
  <si>
    <t>Sitni inventar i autogume</t>
  </si>
  <si>
    <t>3227</t>
  </si>
  <si>
    <t>Službena, radna i zaštitna odjeća i ob</t>
  </si>
  <si>
    <t>323</t>
  </si>
  <si>
    <t>Rashodi za usluge</t>
  </si>
  <si>
    <t>3231</t>
  </si>
  <si>
    <t>Usluge telefona, interneta, pošte i prij</t>
  </si>
  <si>
    <t>3232</t>
  </si>
  <si>
    <t>Usluge tekućeg i investicijskog  održa</t>
  </si>
  <si>
    <t>3234</t>
  </si>
  <si>
    <t>Komunalne usluge</t>
  </si>
  <si>
    <t>3235</t>
  </si>
  <si>
    <t>Zakupnine i najamnine</t>
  </si>
  <si>
    <t>3236</t>
  </si>
  <si>
    <t>Zdravstvene i veterinarske usluge</t>
  </si>
  <si>
    <t>3237</t>
  </si>
  <si>
    <t>Intelektualne i osobne usluge</t>
  </si>
  <si>
    <t>3238</t>
  </si>
  <si>
    <t>Računalne usluge</t>
  </si>
  <si>
    <t>3239</t>
  </si>
  <si>
    <t>Ostale usluge</t>
  </si>
  <si>
    <t>329</t>
  </si>
  <si>
    <t>Ostali nespomenuti rashodi poslovanj</t>
  </si>
  <si>
    <t>3294</t>
  </si>
  <si>
    <t>Članarine i norme</t>
  </si>
  <si>
    <t>3295</t>
  </si>
  <si>
    <t>Pristojbe i naknade</t>
  </si>
  <si>
    <t>3299</t>
  </si>
  <si>
    <t>34</t>
  </si>
  <si>
    <t>Financijski rashodi</t>
  </si>
  <si>
    <t>1.350,00</t>
  </si>
  <si>
    <t>43,Ostali prihodi za posebne namjen</t>
  </si>
  <si>
    <t>484,15</t>
  </si>
  <si>
    <t>557,35</t>
  </si>
  <si>
    <t>115,12</t>
  </si>
  <si>
    <t>41,29</t>
  </si>
  <si>
    <t>343</t>
  </si>
  <si>
    <t>Ostali financijski rashodi</t>
  </si>
  <si>
    <t>3431</t>
  </si>
  <si>
    <t>Bankarske usluge i usluge platnog pr</t>
  </si>
  <si>
    <t>Rashodi za nabavu nefinancijske i</t>
  </si>
  <si>
    <t>11.500,00</t>
  </si>
  <si>
    <t>42</t>
  </si>
  <si>
    <t>Rashodi za nabavu proizvedene d</t>
  </si>
  <si>
    <t>43,Ostali prihodi za posebne namjen
52,Ostale pomoći
61,Donacije</t>
  </si>
  <si>
    <t>1.250,00
0,00
4.100,00</t>
  </si>
  <si>
    <t>9.000,00
1.000,00
1.500,00</t>
  </si>
  <si>
    <t>11.698,68
0,00
0,00</t>
  </si>
  <si>
    <t>935,89
0,00
0,00</t>
  </si>
  <si>
    <t>129,99
0,00
0,00</t>
  </si>
  <si>
    <t>422</t>
  </si>
  <si>
    <t>Postrojenja i oprema</t>
  </si>
  <si>
    <t>4221</t>
  </si>
  <si>
    <t>Uredska oprema i namještaj</t>
  </si>
  <si>
    <t>4227</t>
  </si>
  <si>
    <t>Uređaji, strojevi i oprema za ostale na</t>
  </si>
  <si>
    <t>426</t>
  </si>
  <si>
    <t>Nematerijalna proizvedena imovina</t>
  </si>
  <si>
    <t>4262</t>
  </si>
  <si>
    <t>Ulaganja u računalne programe</t>
  </si>
  <si>
    <t>PRIHODI</t>
  </si>
  <si>
    <t>Sveukupno prihodi:</t>
  </si>
  <si>
    <t>Vrsta prihoda /</t>
  </si>
  <si>
    <t>Ostvarenje 1.6.2024.</t>
  </si>
  <si>
    <t>Izvor financiranja</t>
  </si>
  <si>
    <t>6</t>
  </si>
  <si>
    <t>Prihodi poslovanja</t>
  </si>
  <si>
    <t>762.600,00</t>
  </si>
  <si>
    <t>63</t>
  </si>
  <si>
    <t>Pomoći iz inozemstva i od subjeka</t>
  </si>
  <si>
    <t>8.000,00</t>
  </si>
  <si>
    <t>52,Ostale pomoći</t>
  </si>
  <si>
    <t>636</t>
  </si>
  <si>
    <t xml:space="preserve">Pomoći proračunskim korisnicima iz </t>
  </si>
  <si>
    <t>6361</t>
  </si>
  <si>
    <t>Tekuće pomoći proračunskim korisnic</t>
  </si>
  <si>
    <t>64</t>
  </si>
  <si>
    <t>Prihodi od imovine</t>
  </si>
  <si>
    <t>100,00</t>
  </si>
  <si>
    <t>31,Vlastiti prihodi</t>
  </si>
  <si>
    <t>11,42</t>
  </si>
  <si>
    <t>88,94</t>
  </si>
  <si>
    <t>641</t>
  </si>
  <si>
    <t>Prihodi od financijske imovine</t>
  </si>
  <si>
    <t>6413</t>
  </si>
  <si>
    <t>Kamate na oročena sredstva i depozi</t>
  </si>
  <si>
    <t>65</t>
  </si>
  <si>
    <t>Prihodi od upravnih i administrativ</t>
  </si>
  <si>
    <t>196.000,00</t>
  </si>
  <si>
    <t>43,Ostali prihodi za posebne namjene</t>
  </si>
  <si>
    <t>100.987,54</t>
  </si>
  <si>
    <t>126,37</t>
  </si>
  <si>
    <t>51,52</t>
  </si>
  <si>
    <t>652</t>
  </si>
  <si>
    <t>Prihodi po posebnim propisima</t>
  </si>
  <si>
    <t>6526</t>
  </si>
  <si>
    <t>Ostali nespomenuti prihodi</t>
  </si>
  <si>
    <t>66</t>
  </si>
  <si>
    <t>Prihodi od prodaje proizvoda i rob</t>
  </si>
  <si>
    <t>8.500,00</t>
  </si>
  <si>
    <t>31,Vlastiti prihodi
61,Donacije</t>
  </si>
  <si>
    <t>1.000,00
7.500,00</t>
  </si>
  <si>
    <t>0,00
0,00</t>
  </si>
  <si>
    <t>663</t>
  </si>
  <si>
    <t>Donacije od pravnih i fizičkih osoba iz</t>
  </si>
  <si>
    <t>6631</t>
  </si>
  <si>
    <t>Tekuće donacije</t>
  </si>
  <si>
    <t>67</t>
  </si>
  <si>
    <t>Prihodi iz nadležnog proračuna i o</t>
  </si>
  <si>
    <t>550.000,00</t>
  </si>
  <si>
    <t>11,Opći prihodi i primici</t>
  </si>
  <si>
    <t>284.114,58</t>
  </si>
  <si>
    <t>149,85</t>
  </si>
  <si>
    <t>51,66</t>
  </si>
  <si>
    <t>671</t>
  </si>
  <si>
    <t>Prihodi iz nadležnog proračuna za fina</t>
  </si>
  <si>
    <t>6711</t>
  </si>
  <si>
    <t>Realizacija proračuna po izvorima financiranja - rashodi</t>
  </si>
  <si>
    <t>Sveukupno:</t>
  </si>
  <si>
    <t>Vrsta prihoda</t>
  </si>
  <si>
    <t>Ostvarenje
1,-6,2024,</t>
  </si>
  <si>
    <t>Izvorni plan ili
rebalans 2025,*</t>
  </si>
  <si>
    <t>Tekući plan 
2025,*</t>
  </si>
  <si>
    <t>Ostvarenje
1,-6,2025,</t>
  </si>
  <si>
    <t xml:space="preserve">           1</t>
  </si>
  <si>
    <t xml:space="preserve">   2</t>
  </si>
  <si>
    <t xml:space="preserve">    3</t>
  </si>
  <si>
    <t xml:space="preserve">             4</t>
  </si>
  <si>
    <t>Izvor financiranja: 11, Opći prihodi i primici</t>
  </si>
  <si>
    <t>Plaće za zaposlene</t>
  </si>
  <si>
    <t>Dnevni obroci</t>
  </si>
  <si>
    <t>Darovi</t>
  </si>
  <si>
    <t>Regres za godišnji odmor</t>
  </si>
  <si>
    <t>Doprinosi za obvezno zdravstveno osiguranje</t>
  </si>
  <si>
    <t>Ostale namirnice</t>
  </si>
  <si>
    <t>Ostali nenavedeni rashodi za zaposlene</t>
  </si>
  <si>
    <t>Nagrade</t>
  </si>
  <si>
    <t>UKUPNO ZA IZVOR FINANCIRANJA:</t>
  </si>
  <si>
    <t>Izvor financiranja: 31, Vlastiti prihodi</t>
  </si>
  <si>
    <t>Ostali materijal za potrebe redovnog poslovanja</t>
  </si>
  <si>
    <t>Izvor financiranja: 43, Ostali prihodi za posebne namjene</t>
  </si>
  <si>
    <t>Dnevnice za službeni put u zemlji</t>
  </si>
  <si>
    <t>Naknade za prijevoz na službenom putu u zemlji</t>
  </si>
  <si>
    <t>Pomoćni i sanitetski materijal</t>
  </si>
  <si>
    <t>Meso i mesne prerađevine</t>
  </si>
  <si>
    <t>Voće i povrće</t>
  </si>
  <si>
    <t>Kruh i pekarski proizvodi</t>
  </si>
  <si>
    <t>Mlijeko i mliječni proizvodi</t>
  </si>
  <si>
    <t>Lijekovi</t>
  </si>
  <si>
    <t>Motorni benzin i dizel gorivo</t>
  </si>
  <si>
    <t>Materijal i dijelovi za tekuće i investicijsko održavanje građevinskih objekata</t>
  </si>
  <si>
    <t>Sitni inventar</t>
  </si>
  <si>
    <t>Službena, radna i zaštitna odjeća i obuća</t>
  </si>
  <si>
    <t>Poštarina (pisma, tiskanice i sl,)</t>
  </si>
  <si>
    <t>Usluga prijevoza</t>
  </si>
  <si>
    <t>Uredski materijal</t>
  </si>
  <si>
    <t>Naknade za bolest, invalidnost i smrtni slučaj</t>
  </si>
  <si>
    <t>Ostale intelektualne usluge</t>
  </si>
  <si>
    <t>Ostale računalne usluge</t>
  </si>
  <si>
    <t>Film i izrada fotografija</t>
  </si>
  <si>
    <t>Upravne i administrativne pristojbe</t>
  </si>
  <si>
    <t>Javnobilježničke pristojbe</t>
  </si>
  <si>
    <t>Rashodi protokola (vijenci, cvijeće, svijeće i slično)</t>
  </si>
  <si>
    <t>Usluge banaka</t>
  </si>
  <si>
    <t>Usluge platnog prometa</t>
  </si>
  <si>
    <t>Grafičke i tiskarske usluge, usluge kopiranja i uvezivanja i slično</t>
  </si>
  <si>
    <t>Ostali nespomenuti rashodi poslovanja</t>
  </si>
  <si>
    <t>Promidžbeni materijali</t>
  </si>
  <si>
    <t>Iznošenje i odvoz smeća</t>
  </si>
  <si>
    <t>Veterinarske usluge</t>
  </si>
  <si>
    <t>Laboratorijske usluge</t>
  </si>
  <si>
    <t>Materijal i sredstva za čišćenje i održavanje</t>
  </si>
  <si>
    <t>Usluge odvjetnika i pravnog savjetovanja</t>
  </si>
  <si>
    <t>Literatura (publikacije, časopisi, glasila, knjige i ostalo)</t>
  </si>
  <si>
    <t>Naknada za korištenje privatnog automobila u službene svrhe</t>
  </si>
  <si>
    <t>Seminari, savjetovanja i simpoziji</t>
  </si>
  <si>
    <t>Naknade za prijevoz na posao i s posla</t>
  </si>
  <si>
    <t>Materijal i dijelovi za tekuće i investicijsko održavanje postrojenja i opreme</t>
  </si>
  <si>
    <t>Usluge tekućeg i investicijskog održavanja postrojenja i opreme</t>
  </si>
  <si>
    <t>Deratizacija i dezinsekcija</t>
  </si>
  <si>
    <t xml:space="preserve">Zakupnine i najamnine za opremu </t>
  </si>
  <si>
    <t>Usluge tekućeg i investicijskog održavanja građevinskih objekata</t>
  </si>
  <si>
    <t>Usluge agencija, studentskog servisa (prijepisi, prijevodi i drugo)</t>
  </si>
  <si>
    <t>Tečajevi i stručni ispiti</t>
  </si>
  <si>
    <t>Ostale nespomenute usluge</t>
  </si>
  <si>
    <t>Otpremnine</t>
  </si>
  <si>
    <t>Ostale usluge promidžbe i informiranja</t>
  </si>
  <si>
    <t>Ugovori o djelu</t>
  </si>
  <si>
    <t>Uređenje prostora</t>
  </si>
  <si>
    <t>Tuzemne članarine</t>
  </si>
  <si>
    <t>Računala i računalna oprema</t>
  </si>
  <si>
    <t>Ostala uredska oprema</t>
  </si>
  <si>
    <t>Oprema</t>
  </si>
  <si>
    <t>Izvor financiranja: 52, Ostale pomoći</t>
  </si>
  <si>
    <t>Izvor financiranja: 61, Donacije</t>
  </si>
  <si>
    <t>Razred/
skupina</t>
  </si>
  <si>
    <t>Naziv</t>
  </si>
  <si>
    <t>UKUPNO RASHODI</t>
  </si>
  <si>
    <t>Opći prihodi i primici</t>
  </si>
  <si>
    <t xml:space="preserve"> 60,70</t>
  </si>
  <si>
    <t>11</t>
  </si>
  <si>
    <t>Vlastiti prihodi</t>
  </si>
  <si>
    <t xml:space="preserve"> 0,00</t>
  </si>
  <si>
    <t>Prihodi za posebne namjene</t>
  </si>
  <si>
    <t xml:space="preserve"> 42,56</t>
  </si>
  <si>
    <t>43</t>
  </si>
  <si>
    <t>Ostali prihodi za posebne namjene</t>
  </si>
  <si>
    <t>5</t>
  </si>
  <si>
    <t>Pomoći</t>
  </si>
  <si>
    <t xml:space="preserve"> 10,80</t>
  </si>
  <si>
    <t>52</t>
  </si>
  <si>
    <t>Ostale pomoći</t>
  </si>
  <si>
    <t>Donacije</t>
  </si>
  <si>
    <t>61</t>
  </si>
  <si>
    <t>Realizacija proračuna po izvorima financiranja - prihodi</t>
  </si>
  <si>
    <t>Prihodi iz nadležnog proračuna za financiranje rashoda poslovanja</t>
  </si>
  <si>
    <t>Kamate na depozite po viđenju</t>
  </si>
  <si>
    <t>Prihodi od prodaje robe</t>
  </si>
  <si>
    <t>Sufinanciranje cijene usluge-roditelji</t>
  </si>
  <si>
    <t>Prihodi s naslova osiguranja, refundacije štete i totalne štete</t>
  </si>
  <si>
    <t>Tekuće pomoći iz državnog proračuna proračunskim korisnicima proračuna JLP(R)S</t>
  </si>
  <si>
    <t>Tekuće donacije od fizičkih osoba</t>
  </si>
  <si>
    <t>Tekuće donacije od trgovačkih društava</t>
  </si>
  <si>
    <t>Tekuće donacije od ostalih subjekata izvan općeg proračuna</t>
  </si>
  <si>
    <t>UKUPNO PRIHODI</t>
  </si>
  <si>
    <t xml:space="preserve"> 51,66</t>
  </si>
  <si>
    <t xml:space="preserve"> 1,04</t>
  </si>
  <si>
    <t xml:space="preserve"> 51,52</t>
  </si>
  <si>
    <t>RAČUN PRIHODA I RASHODA PO FUNKCIJSKOJ KLASIFIKACIJI</t>
  </si>
  <si>
    <t>Funkcijska
klasifikacija</t>
  </si>
  <si>
    <t>09, Obrazovanje</t>
  </si>
  <si>
    <t>783.600,00</t>
  </si>
  <si>
    <t>B. RAČUN FINANCIRANJA</t>
  </si>
  <si>
    <t>RAČUN FINANCIRANJA PO EKONOMSKOJ KLASIFIKACIJI</t>
  </si>
  <si>
    <t>izvršenje         1.-6.2024.</t>
  </si>
  <si>
    <t>Izvorni plan ili rebalans 2025</t>
  </si>
  <si>
    <t>Rebalans - Tekući plan 2025</t>
  </si>
  <si>
    <t>Ostvarenje       1.-6.2025.</t>
  </si>
  <si>
    <t>Indeks 5/2</t>
  </si>
  <si>
    <t>Index 5/4</t>
  </si>
  <si>
    <t>UKUPNI PRIHODI</t>
  </si>
  <si>
    <t>UKUPNI RASHODI</t>
  </si>
  <si>
    <t>RAČUN FINANCIRANJA PO IZVORIMA</t>
  </si>
  <si>
    <t>11, Opći prihodi i primici</t>
  </si>
  <si>
    <t>31, Vlastiti prihodi</t>
  </si>
  <si>
    <t>43, Ostali prihodi za posebne namjene</t>
  </si>
  <si>
    <t>52, Ostale pomoći</t>
  </si>
  <si>
    <t>55, Refundacije iz pomoći EU</t>
  </si>
  <si>
    <t>61, Donacije</t>
  </si>
  <si>
    <t>95, Višak pomoći HZMO</t>
  </si>
  <si>
    <t>SVEUKUPNO</t>
  </si>
  <si>
    <t>54, Pomoći proračunskim korisnicima temeljem prijenosa sredstava EU</t>
  </si>
  <si>
    <t>Članak 3.</t>
  </si>
  <si>
    <t>Rashodi i izdaci po organizacijskoj, programskoj i funkcijskoj klasifikaciji te po izvorima financiranja utvrđuju se u posebnom dijelu kako slijedi:</t>
  </si>
  <si>
    <t>1.2.  POSEBNI DIO</t>
  </si>
  <si>
    <t>RAČUN PRIHODA I RASHODA PO ORGANIZACIJSKOJ KLASIFIKACIJI</t>
  </si>
  <si>
    <t>JEDINSTVENI UPRAVNI ODJEL</t>
  </si>
  <si>
    <t>PREDŠKOLSKI ODGOJ</t>
  </si>
  <si>
    <t xml:space="preserve">b. </t>
  </si>
  <si>
    <t>Rashodi/izdaci po proračunskim klasifikacijama za 2025.god.raspoređuju se:</t>
  </si>
  <si>
    <t>ZA RAZDOBLJE OD 01.01.2025. DO 30.06.2025.</t>
  </si>
  <si>
    <t xml:space="preserve">        1</t>
  </si>
  <si>
    <t xml:space="preserve">          2</t>
  </si>
  <si>
    <t xml:space="preserve">              3</t>
  </si>
  <si>
    <t>4=3/2*100</t>
  </si>
  <si>
    <t>Razdjel: 001, Dječji vrtić Jurek</t>
  </si>
  <si>
    <t xml:space="preserve"> 54,51</t>
  </si>
  <si>
    <t>Glava: 01, Dječji vrtić</t>
  </si>
  <si>
    <t>11,Opći prihodi i primici
31,Vlastiti prihodi
43,Ostali prihodi za posebne namjene
52,Ostale pomoći
61,Donacije</t>
  </si>
  <si>
    <t xml:space="preserve">
550.000,00
1.100,00
217.000,00
8.000,00
7.500,00</t>
  </si>
  <si>
    <t xml:space="preserve">
333.855,99
0,00
92.385,70
863,80
0,00</t>
  </si>
  <si>
    <t xml:space="preserve">
60,70
0,00
42,56
10,80
0,00</t>
  </si>
  <si>
    <t>Program: 1019, REDOVAN RAD DJEČJEG VRTIĆA</t>
  </si>
  <si>
    <t>Aktivnost: A101900, Redovan rad vrtića</t>
  </si>
  <si>
    <t>31214</t>
  </si>
  <si>
    <t>4.000,00</t>
  </si>
  <si>
    <t>32241</t>
  </si>
  <si>
    <t>31111</t>
  </si>
  <si>
    <t>458.700,00</t>
  </si>
  <si>
    <t xml:space="preserve"> 60,43</t>
  </si>
  <si>
    <t>31131</t>
  </si>
  <si>
    <t>3.000,00</t>
  </si>
  <si>
    <t xml:space="preserve"> 99,99</t>
  </si>
  <si>
    <t>31212</t>
  </si>
  <si>
    <t>15.600,00</t>
  </si>
  <si>
    <t xml:space="preserve"> 15,38</t>
  </si>
  <si>
    <t>31213</t>
  </si>
  <si>
    <t xml:space="preserve"> 81,97</t>
  </si>
  <si>
    <t>31216</t>
  </si>
  <si>
    <t>8.700,00</t>
  </si>
  <si>
    <t xml:space="preserve"> 79,31</t>
  </si>
  <si>
    <t>31219</t>
  </si>
  <si>
    <t>31.000,00</t>
  </si>
  <si>
    <t xml:space="preserve"> 43,97</t>
  </si>
  <si>
    <t>31321</t>
  </si>
  <si>
    <t>29.000,00</t>
  </si>
  <si>
    <t xml:space="preserve"> 94,60</t>
  </si>
  <si>
    <t>32219</t>
  </si>
  <si>
    <t>1.100,00</t>
  </si>
  <si>
    <t>51.000,00</t>
  </si>
  <si>
    <t>31215</t>
  </si>
  <si>
    <t>2.500,00</t>
  </si>
  <si>
    <t>1.000,00</t>
  </si>
  <si>
    <t>38.000,00</t>
  </si>
  <si>
    <t xml:space="preserve"> 30,63</t>
  </si>
  <si>
    <t>32111</t>
  </si>
  <si>
    <t xml:space="preserve"> 7,50</t>
  </si>
  <si>
    <t>32115</t>
  </si>
  <si>
    <t xml:space="preserve"> 15,67</t>
  </si>
  <si>
    <t>32121</t>
  </si>
  <si>
    <t>20.000,00</t>
  </si>
  <si>
    <t xml:space="preserve"> 46,71</t>
  </si>
  <si>
    <t>32131</t>
  </si>
  <si>
    <t>5.000,00</t>
  </si>
  <si>
    <t xml:space="preserve"> 37,13</t>
  </si>
  <si>
    <t>32132</t>
  </si>
  <si>
    <t>32141</t>
  </si>
  <si>
    <t>32211</t>
  </si>
  <si>
    <t>1.500,00</t>
  </si>
  <si>
    <t xml:space="preserve"> 25,53</t>
  </si>
  <si>
    <t>32212</t>
  </si>
  <si>
    <t xml:space="preserve"> 18,59</t>
  </si>
  <si>
    <t>32214</t>
  </si>
  <si>
    <t xml:space="preserve"> 52,59</t>
  </si>
  <si>
    <t>2.900,00</t>
  </si>
  <si>
    <t xml:space="preserve"> 90,33</t>
  </si>
  <si>
    <t>32222</t>
  </si>
  <si>
    <t>322241</t>
  </si>
  <si>
    <t>10.000,00</t>
  </si>
  <si>
    <t xml:space="preserve"> 57,75</t>
  </si>
  <si>
    <t>322242</t>
  </si>
  <si>
    <t>9.000,00</t>
  </si>
  <si>
    <t xml:space="preserve"> 43,90</t>
  </si>
  <si>
    <t>322243</t>
  </si>
  <si>
    <t>2.000,00</t>
  </si>
  <si>
    <t xml:space="preserve"> 67,33</t>
  </si>
  <si>
    <t>322244</t>
  </si>
  <si>
    <t xml:space="preserve"> 52,72</t>
  </si>
  <si>
    <t>322245</t>
  </si>
  <si>
    <t>11.000,00</t>
  </si>
  <si>
    <t xml:space="preserve"> 41,81</t>
  </si>
  <si>
    <t>32226</t>
  </si>
  <si>
    <t xml:space="preserve"> 13,73</t>
  </si>
  <si>
    <t>32234</t>
  </si>
  <si>
    <t>200,00</t>
  </si>
  <si>
    <t xml:space="preserve"> 30,37</t>
  </si>
  <si>
    <t>32242</t>
  </si>
  <si>
    <t>500,00</t>
  </si>
  <si>
    <t xml:space="preserve"> 175,72</t>
  </si>
  <si>
    <t>32251</t>
  </si>
  <si>
    <t>6.000,00</t>
  </si>
  <si>
    <t xml:space="preserve"> 95,39</t>
  </si>
  <si>
    <t>32271</t>
  </si>
  <si>
    <t xml:space="preserve"> 98,43</t>
  </si>
  <si>
    <t>32313</t>
  </si>
  <si>
    <t>Poštarina (pisma, tiskanice i sl.)</t>
  </si>
  <si>
    <t xml:space="preserve"> 35,72</t>
  </si>
  <si>
    <t>323191</t>
  </si>
  <si>
    <t>800,00</t>
  </si>
  <si>
    <t xml:space="preserve"> 48,38</t>
  </si>
  <si>
    <t>32321</t>
  </si>
  <si>
    <t>400,00</t>
  </si>
  <si>
    <t>32322</t>
  </si>
  <si>
    <t xml:space="preserve"> 294,00</t>
  </si>
  <si>
    <t>32334</t>
  </si>
  <si>
    <t>32339</t>
  </si>
  <si>
    <t>32342</t>
  </si>
  <si>
    <t>600,00</t>
  </si>
  <si>
    <t xml:space="preserve"> 64,97</t>
  </si>
  <si>
    <t>32343</t>
  </si>
  <si>
    <t>150,00</t>
  </si>
  <si>
    <t xml:space="preserve"> 124,24</t>
  </si>
  <si>
    <t>32353</t>
  </si>
  <si>
    <t>Zakupnine i najamnine za opremu</t>
  </si>
  <si>
    <t>700,00</t>
  </si>
  <si>
    <t xml:space="preserve"> 42,86</t>
  </si>
  <si>
    <t>32363</t>
  </si>
  <si>
    <t>1.300,00</t>
  </si>
  <si>
    <t xml:space="preserve"> 45,08</t>
  </si>
  <si>
    <t>32372</t>
  </si>
  <si>
    <t>32373</t>
  </si>
  <si>
    <t>32379</t>
  </si>
  <si>
    <t xml:space="preserve"> 95,90</t>
  </si>
  <si>
    <t>32389</t>
  </si>
  <si>
    <t>9.500,00</t>
  </si>
  <si>
    <t xml:space="preserve"> 50,42</t>
  </si>
  <si>
    <t>32391</t>
  </si>
  <si>
    <t>32392</t>
  </si>
  <si>
    <t xml:space="preserve"> 840,00</t>
  </si>
  <si>
    <t>32393</t>
  </si>
  <si>
    <t xml:space="preserve"> 81,28</t>
  </si>
  <si>
    <t>32941</t>
  </si>
  <si>
    <t xml:space="preserve"> 91,50</t>
  </si>
  <si>
    <t>32951</t>
  </si>
  <si>
    <t>50,00</t>
  </si>
  <si>
    <t xml:space="preserve"> 212,72</t>
  </si>
  <si>
    <t>32953</t>
  </si>
  <si>
    <t>32991</t>
  </si>
  <si>
    <t xml:space="preserve"> 2,20</t>
  </si>
  <si>
    <t>32999</t>
  </si>
  <si>
    <t>950,00</t>
  </si>
  <si>
    <t xml:space="preserve"> 100,00</t>
  </si>
  <si>
    <t>34311</t>
  </si>
  <si>
    <t xml:space="preserve"> 42,87</t>
  </si>
  <si>
    <t>34312</t>
  </si>
  <si>
    <t>42211</t>
  </si>
  <si>
    <t>42219</t>
  </si>
  <si>
    <t xml:space="preserve"> 241,91</t>
  </si>
  <si>
    <t>42273</t>
  </si>
  <si>
    <t xml:space="preserve"> 210,13</t>
  </si>
  <si>
    <t>42621</t>
  </si>
  <si>
    <t>5.500,00</t>
  </si>
  <si>
    <t xml:space="preserve"> 90,34</t>
  </si>
  <si>
    <t xml:space="preserve"> 7,35</t>
  </si>
  <si>
    <t xml:space="preserve"> 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</si>
</sst>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41A]* "/>
    <numFmt numFmtId="165" formatCode="0.00[$%-41A]* "/>
    <numFmt numFmtId="166" formatCode="0.0[$%-41A]* "/>
    <numFmt numFmtId="167" formatCode="#,##0.0"/>
    <numFmt numFmtId="168" formatCode="#,##0.00[$%-41A]* "/>
    <numFmt numFmtId="169" formatCode="0.0"/>
  </numFmts>
  <fonts count="34" x14ac:knownFonts="1">
    <font>
      <sz val="11"/>
      <color theme="1"/>
      <name val="Aptos Narrow"/>
      <family val="2"/>
      <charset val="238"/>
      <scheme val="minor"/>
    </font>
    <font>
      <b/>
      <sz val="11"/>
      <color theme="1"/>
      <name val="Aptos Narrow"/>
      <family val="2"/>
      <charset val="238"/>
      <scheme val="minor"/>
    </font>
    <font>
      <b/>
      <sz val="12"/>
      <color theme="1"/>
      <name val="Arial"/>
      <family val="2"/>
      <charset val="238"/>
    </font>
    <font>
      <sz val="11"/>
      <color theme="1"/>
      <name val="Times New Roman"/>
      <family val="1"/>
      <charset val="238"/>
    </font>
    <font>
      <sz val="11"/>
      <color theme="1"/>
      <name val="Arial"/>
      <family val="2"/>
      <charset val="238"/>
    </font>
    <font>
      <sz val="12"/>
      <color theme="1"/>
      <name val="Times New Roman"/>
      <family val="1"/>
      <charset val="238"/>
    </font>
    <font>
      <sz val="12"/>
      <color theme="1"/>
      <name val="Arial"/>
      <family val="2"/>
      <charset val="238"/>
    </font>
    <font>
      <b/>
      <sz val="14"/>
      <color theme="1"/>
      <name val="Arial"/>
      <family val="2"/>
      <charset val="238"/>
    </font>
    <font>
      <b/>
      <sz val="11"/>
      <name val="Arial"/>
      <family val="2"/>
      <charset val="238"/>
    </font>
    <font>
      <sz val="12"/>
      <name val="Arial"/>
      <family val="2"/>
      <charset val="238"/>
    </font>
    <font>
      <b/>
      <sz val="12"/>
      <color theme="1"/>
      <name val="Times New Roman"/>
      <family val="1"/>
      <charset val="238"/>
    </font>
    <font>
      <sz val="10"/>
      <name val="Arial"/>
      <family val="2"/>
      <charset val="238"/>
    </font>
    <font>
      <sz val="10"/>
      <color rgb="FFFF0000"/>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sz val="11"/>
      <name val="Arial"/>
      <family val="2"/>
      <charset val="238"/>
    </font>
    <font>
      <b/>
      <sz val="12"/>
      <name val="Arial"/>
      <family val="2"/>
      <charset val="238"/>
    </font>
    <font>
      <sz val="8"/>
      <color indexed="8"/>
      <name val="Arial"/>
      <family val="2"/>
      <charset val="238"/>
    </font>
    <font>
      <i/>
      <sz val="10"/>
      <color indexed="8"/>
      <name val="Arial"/>
      <family val="2"/>
      <charset val="238"/>
    </font>
    <font>
      <b/>
      <i/>
      <sz val="10"/>
      <color indexed="8"/>
      <name val="Arial"/>
      <family val="2"/>
      <charset val="238"/>
    </font>
    <font>
      <b/>
      <sz val="14"/>
      <color rgb="FF000000"/>
      <name val="Times New Roman"/>
      <family val="1"/>
      <charset val="238"/>
    </font>
    <font>
      <b/>
      <sz val="12"/>
      <color rgb="FF000000"/>
      <name val="Times New Roman"/>
      <family val="1"/>
      <charset val="238"/>
    </font>
    <font>
      <sz val="12"/>
      <color rgb="FF000000"/>
      <name val="Times New Roman"/>
      <family val="1"/>
      <charset val="238"/>
    </font>
    <font>
      <sz val="10"/>
      <color rgb="FF000000"/>
      <name val="Times New Roman"/>
      <family val="1"/>
      <charset val="238"/>
    </font>
    <font>
      <b/>
      <sz val="10"/>
      <color rgb="FF000000"/>
      <name val="Times New Roman"/>
      <family val="1"/>
      <charset val="238"/>
    </font>
    <font>
      <b/>
      <sz val="11"/>
      <color indexed="8"/>
      <name val="Arial"/>
      <family val="2"/>
      <charset val="238"/>
    </font>
    <font>
      <sz val="12"/>
      <color indexed="8"/>
      <name val="Arial"/>
      <family val="2"/>
      <charset val="238"/>
    </font>
    <font>
      <b/>
      <sz val="11"/>
      <color theme="1"/>
      <name val="Arial"/>
      <family val="2"/>
      <charset val="238"/>
    </font>
    <font>
      <sz val="11"/>
      <color indexed="8"/>
      <name val="Arial"/>
      <family val="2"/>
      <charset val="238"/>
    </font>
    <font>
      <sz val="10"/>
      <color theme="1"/>
      <name val="Arial"/>
      <family val="2"/>
      <charset val="238"/>
    </font>
    <font>
      <b/>
      <sz val="10"/>
      <color theme="1"/>
      <name val="Arial"/>
      <family val="2"/>
      <charset val="238"/>
    </font>
    <font>
      <sz val="8"/>
      <color theme="1"/>
      <name val="Arial"/>
      <family val="2"/>
      <charset val="238"/>
    </font>
    <font>
      <i/>
      <sz val="10"/>
      <color theme="1"/>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indexed="9"/>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35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Alignment="1">
      <alignment horizontal="left" vertical="center" wrapText="1"/>
    </xf>
    <xf numFmtId="0" fontId="7" fillId="0" borderId="0" xfId="0" applyFont="1" applyAlignment="1">
      <alignment horizontal="center" wrapText="1"/>
    </xf>
    <xf numFmtId="0" fontId="8"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wrapText="1"/>
    </xf>
    <xf numFmtId="0" fontId="7" fillId="2" borderId="0" xfId="0" applyFont="1" applyFill="1" applyAlignment="1">
      <alignment horizontal="center"/>
    </xf>
    <xf numFmtId="0" fontId="10" fillId="3" borderId="0" xfId="0" applyFont="1" applyFill="1" applyAlignment="1">
      <alignment horizontal="center"/>
    </xf>
    <xf numFmtId="0" fontId="11" fillId="3" borderId="0" xfId="0" applyFont="1" applyFill="1" applyAlignment="1">
      <alignment horizontal="center" vertical="top"/>
    </xf>
    <xf numFmtId="0" fontId="12" fillId="3" borderId="0" xfId="0" applyFont="1" applyFill="1" applyAlignment="1">
      <alignment horizontal="center" vertical="top"/>
    </xf>
    <xf numFmtId="0" fontId="0" fillId="0" borderId="0" xfId="0" applyAlignment="1">
      <alignment vertical="top"/>
    </xf>
    <xf numFmtId="0" fontId="0" fillId="4" borderId="0" xfId="0" applyFill="1" applyAlignment="1">
      <alignment vertical="top"/>
    </xf>
    <xf numFmtId="0" fontId="13" fillId="0" borderId="1" xfId="0" applyFont="1" applyBorder="1" applyAlignment="1">
      <alignment horizontal="center" vertical="center" wrapText="1" readingOrder="1"/>
    </xf>
    <xf numFmtId="0" fontId="0" fillId="0" borderId="2" xfId="0" applyBorder="1" applyAlignment="1">
      <alignment vertical="top"/>
    </xf>
    <xf numFmtId="0" fontId="13" fillId="0" borderId="3" xfId="0" applyFont="1" applyBorder="1" applyAlignment="1">
      <alignment horizontal="right" vertical="top" wrapText="1" readingOrder="1"/>
    </xf>
    <xf numFmtId="0" fontId="13" fillId="0" borderId="4" xfId="0" applyFont="1" applyBorder="1" applyAlignment="1">
      <alignment horizontal="right" vertical="top" wrapText="1" readingOrder="1"/>
    </xf>
    <xf numFmtId="0" fontId="13" fillId="0" borderId="5" xfId="0" applyFont="1" applyBorder="1" applyAlignment="1">
      <alignment horizontal="right" vertical="top" wrapText="1" readingOrder="1"/>
    </xf>
    <xf numFmtId="0" fontId="13" fillId="0" borderId="3" xfId="0" applyFont="1" applyBorder="1" applyAlignment="1">
      <alignment horizontal="center" vertical="center" wrapText="1" readingOrder="1"/>
    </xf>
    <xf numFmtId="0" fontId="13" fillId="0" borderId="5" xfId="0" applyFont="1" applyBorder="1" applyAlignment="1">
      <alignment horizontal="center" vertical="center" wrapText="1" readingOrder="1"/>
    </xf>
    <xf numFmtId="0" fontId="13" fillId="0" borderId="2" xfId="0" applyFont="1" applyBorder="1" applyAlignment="1">
      <alignment horizontal="center" vertical="center" wrapText="1" readingOrder="1"/>
    </xf>
    <xf numFmtId="0" fontId="13" fillId="0" borderId="6" xfId="0" applyFont="1" applyBorder="1" applyAlignment="1">
      <alignment horizontal="center" vertical="center" wrapText="1" readingOrder="1"/>
    </xf>
    <xf numFmtId="0" fontId="13" fillId="0" borderId="7" xfId="0" applyFont="1" applyBorder="1" applyAlignment="1">
      <alignment horizontal="right" vertical="top" wrapText="1" readingOrder="1"/>
    </xf>
    <xf numFmtId="0" fontId="13" fillId="0" borderId="8" xfId="0" applyFont="1" applyBorder="1" applyAlignment="1">
      <alignment horizontal="right" vertical="top" wrapText="1" readingOrder="1"/>
    </xf>
    <xf numFmtId="0" fontId="13" fillId="0" borderId="9" xfId="0" applyFont="1" applyBorder="1" applyAlignment="1">
      <alignment horizontal="right" vertical="top" wrapText="1" readingOrder="1"/>
    </xf>
    <xf numFmtId="0" fontId="13" fillId="0" borderId="7"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2" xfId="0" applyFont="1" applyBorder="1" applyAlignment="1">
      <alignment horizontal="center" vertical="top" wrapText="1" readingOrder="1"/>
    </xf>
    <xf numFmtId="0" fontId="13" fillId="0" borderId="2" xfId="0" applyFont="1" applyBorder="1" applyAlignment="1">
      <alignment vertical="top"/>
    </xf>
    <xf numFmtId="0" fontId="13" fillId="0" borderId="10" xfId="0" applyFont="1" applyBorder="1" applyAlignment="1">
      <alignment horizontal="center" vertical="top" wrapText="1" readingOrder="1"/>
    </xf>
    <xf numFmtId="0" fontId="13" fillId="0" borderId="11" xfId="0" applyFont="1" applyBorder="1" applyAlignment="1">
      <alignment horizontal="center" vertical="top" wrapText="1" readingOrder="1"/>
    </xf>
    <xf numFmtId="0" fontId="13" fillId="0" borderId="10" xfId="0" applyFont="1" applyBorder="1" applyAlignment="1">
      <alignment horizontal="center" vertical="top"/>
    </xf>
    <xf numFmtId="0" fontId="13" fillId="0" borderId="12" xfId="0" applyFont="1" applyBorder="1" applyAlignment="1">
      <alignment horizontal="center" vertical="top"/>
    </xf>
    <xf numFmtId="0" fontId="13" fillId="0" borderId="11" xfId="0" applyFont="1" applyBorder="1" applyAlignment="1">
      <alignment horizontal="center" vertical="top"/>
    </xf>
    <xf numFmtId="0" fontId="13" fillId="0" borderId="2" xfId="0" applyFont="1" applyBorder="1" applyAlignment="1">
      <alignment horizontal="center" vertical="top"/>
    </xf>
    <xf numFmtId="0" fontId="14" fillId="5" borderId="10" xfId="0" applyFont="1" applyFill="1" applyBorder="1" applyAlignment="1">
      <alignment horizontal="left" vertical="top" wrapText="1" readingOrder="1"/>
    </xf>
    <xf numFmtId="0" fontId="14" fillId="5" borderId="12" xfId="0" applyFont="1" applyFill="1" applyBorder="1" applyAlignment="1">
      <alignment horizontal="left" vertical="top" wrapText="1" readingOrder="1"/>
    </xf>
    <xf numFmtId="0" fontId="14" fillId="5" borderId="11" xfId="0" applyFont="1" applyFill="1" applyBorder="1" applyAlignment="1">
      <alignment horizontal="left" vertical="top" wrapText="1" readingOrder="1"/>
    </xf>
    <xf numFmtId="0" fontId="15" fillId="5" borderId="1" xfId="0" applyFont="1" applyFill="1" applyBorder="1" applyAlignment="1">
      <alignment horizontal="left" vertical="top" wrapText="1" readingOrder="1"/>
    </xf>
    <xf numFmtId="0" fontId="15" fillId="5" borderId="2" xfId="0" applyFont="1" applyFill="1" applyBorder="1" applyAlignment="1">
      <alignment horizontal="left" vertical="top"/>
    </xf>
    <xf numFmtId="4" fontId="15" fillId="5" borderId="3" xfId="0" applyNumberFormat="1" applyFont="1" applyFill="1" applyBorder="1" applyAlignment="1">
      <alignment horizontal="center" vertical="top"/>
    </xf>
    <xf numFmtId="4" fontId="15" fillId="5" borderId="4" xfId="0" applyNumberFormat="1" applyFont="1" applyFill="1" applyBorder="1" applyAlignment="1">
      <alignment horizontal="center" vertical="top"/>
    </xf>
    <xf numFmtId="4" fontId="15" fillId="5" borderId="5" xfId="0" applyNumberFormat="1" applyFont="1" applyFill="1" applyBorder="1" applyAlignment="1">
      <alignment horizontal="center" vertical="top"/>
    </xf>
    <xf numFmtId="0" fontId="15" fillId="5" borderId="2" xfId="0" applyFont="1" applyFill="1" applyBorder="1" applyAlignment="1">
      <alignment horizontal="center" vertical="top"/>
    </xf>
    <xf numFmtId="164" fontId="15" fillId="5" borderId="3" xfId="0" applyNumberFormat="1" applyFont="1" applyFill="1" applyBorder="1" applyAlignment="1">
      <alignment horizontal="center" vertical="top"/>
    </xf>
    <xf numFmtId="164" fontId="15" fillId="5" borderId="5" xfId="0" applyNumberFormat="1" applyFont="1" applyFill="1" applyBorder="1" applyAlignment="1">
      <alignment horizontal="center" vertical="top"/>
    </xf>
    <xf numFmtId="165" fontId="15" fillId="5" borderId="1" xfId="0" applyNumberFormat="1" applyFont="1" applyFill="1" applyBorder="1" applyAlignment="1">
      <alignment horizontal="center" vertical="top"/>
    </xf>
    <xf numFmtId="0" fontId="15" fillId="5" borderId="6" xfId="0" applyFont="1" applyFill="1" applyBorder="1" applyAlignment="1">
      <alignment horizontal="left" vertical="top" wrapText="1" readingOrder="1"/>
    </xf>
    <xf numFmtId="4" fontId="15" fillId="5" borderId="7" xfId="0" applyNumberFormat="1" applyFont="1" applyFill="1" applyBorder="1" applyAlignment="1">
      <alignment horizontal="center" vertical="top"/>
    </xf>
    <xf numFmtId="4" fontId="15" fillId="5" borderId="8" xfId="0" applyNumberFormat="1" applyFont="1" applyFill="1" applyBorder="1" applyAlignment="1">
      <alignment horizontal="center" vertical="top"/>
    </xf>
    <xf numFmtId="4" fontId="15" fillId="5" borderId="9" xfId="0" applyNumberFormat="1" applyFont="1" applyFill="1" applyBorder="1" applyAlignment="1">
      <alignment horizontal="center" vertical="top"/>
    </xf>
    <xf numFmtId="164" fontId="15" fillId="5" borderId="7" xfId="0" applyNumberFormat="1" applyFont="1" applyFill="1" applyBorder="1" applyAlignment="1">
      <alignment horizontal="center" vertical="top"/>
    </xf>
    <xf numFmtId="164" fontId="15" fillId="5" borderId="9" xfId="0" applyNumberFormat="1" applyFont="1" applyFill="1" applyBorder="1" applyAlignment="1">
      <alignment horizontal="center" vertical="top"/>
    </xf>
    <xf numFmtId="165" fontId="15" fillId="5" borderId="6" xfId="0" applyNumberFormat="1" applyFont="1" applyFill="1" applyBorder="1" applyAlignment="1">
      <alignment horizontal="center" vertical="top"/>
    </xf>
    <xf numFmtId="166" fontId="15" fillId="5" borderId="1" xfId="0" applyNumberFormat="1" applyFont="1" applyFill="1" applyBorder="1" applyAlignment="1">
      <alignment horizontal="center" vertical="top"/>
    </xf>
    <xf numFmtId="166" fontId="15" fillId="5" borderId="6" xfId="0" applyNumberFormat="1" applyFont="1" applyFill="1" applyBorder="1" applyAlignment="1">
      <alignment horizontal="center" vertical="top"/>
    </xf>
    <xf numFmtId="4" fontId="15" fillId="6" borderId="3" xfId="0" applyNumberFormat="1" applyFont="1" applyFill="1" applyBorder="1" applyAlignment="1">
      <alignment horizontal="center" vertical="top"/>
    </xf>
    <xf numFmtId="4" fontId="15" fillId="6" borderId="5" xfId="0" applyNumberFormat="1" applyFont="1" applyFill="1" applyBorder="1" applyAlignment="1">
      <alignment horizontal="center" vertical="top"/>
    </xf>
    <xf numFmtId="4" fontId="15" fillId="6" borderId="3" xfId="0" applyNumberFormat="1" applyFont="1" applyFill="1" applyBorder="1" applyAlignment="1">
      <alignment horizontal="center" vertical="top" wrapText="1"/>
    </xf>
    <xf numFmtId="4" fontId="15" fillId="6" borderId="5" xfId="0" applyNumberFormat="1" applyFont="1" applyFill="1" applyBorder="1" applyAlignment="1">
      <alignment horizontal="center" vertical="top" wrapText="1"/>
    </xf>
    <xf numFmtId="0" fontId="15" fillId="6" borderId="2" xfId="0" applyFont="1" applyFill="1" applyBorder="1" applyAlignment="1">
      <alignment horizontal="center" vertical="top"/>
    </xf>
    <xf numFmtId="4" fontId="15" fillId="6" borderId="3" xfId="0" applyNumberFormat="1" applyFont="1" applyFill="1" applyBorder="1" applyAlignment="1">
      <alignment horizontal="center" vertical="top" wrapText="1"/>
    </xf>
    <xf numFmtId="4" fontId="15" fillId="6" borderId="7" xfId="0" applyNumberFormat="1" applyFont="1" applyFill="1" applyBorder="1" applyAlignment="1">
      <alignment horizontal="center" vertical="top"/>
    </xf>
    <xf numFmtId="4" fontId="15" fillId="6" borderId="9" xfId="0" applyNumberFormat="1" applyFont="1" applyFill="1" applyBorder="1" applyAlignment="1">
      <alignment horizontal="center" vertical="top"/>
    </xf>
    <xf numFmtId="4" fontId="15" fillId="6" borderId="7" xfId="0" applyNumberFormat="1" applyFont="1" applyFill="1" applyBorder="1" applyAlignment="1">
      <alignment horizontal="center" vertical="top" wrapText="1"/>
    </xf>
    <xf numFmtId="4" fontId="15" fillId="6" borderId="9" xfId="0" applyNumberFormat="1" applyFont="1" applyFill="1" applyBorder="1" applyAlignment="1">
      <alignment horizontal="center" vertical="top" wrapText="1"/>
    </xf>
    <xf numFmtId="4" fontId="15" fillId="6" borderId="7" xfId="0" applyNumberFormat="1" applyFont="1" applyFill="1" applyBorder="1" applyAlignment="1">
      <alignment horizontal="center" vertical="top" wrapText="1"/>
    </xf>
    <xf numFmtId="0" fontId="13" fillId="5" borderId="10" xfId="0" applyFont="1" applyFill="1" applyBorder="1" applyAlignment="1">
      <alignment horizontal="left" vertical="top" wrapText="1" readingOrder="1"/>
    </xf>
    <xf numFmtId="0" fontId="13" fillId="5" borderId="12" xfId="0" applyFont="1" applyFill="1" applyBorder="1" applyAlignment="1">
      <alignment horizontal="left" vertical="top" wrapText="1" readingOrder="1"/>
    </xf>
    <xf numFmtId="0" fontId="13" fillId="5" borderId="11" xfId="0" applyFont="1" applyFill="1" applyBorder="1" applyAlignment="1">
      <alignment horizontal="left" vertical="top" wrapText="1" readingOrder="1"/>
    </xf>
    <xf numFmtId="0" fontId="15" fillId="0" borderId="1" xfId="0" applyFont="1" applyBorder="1" applyAlignment="1">
      <alignment horizontal="left" vertical="top" wrapText="1" readingOrder="1"/>
    </xf>
    <xf numFmtId="0" fontId="15" fillId="0" borderId="2" xfId="0" applyFont="1" applyBorder="1" applyAlignment="1">
      <alignment horizontal="left" vertical="top"/>
    </xf>
    <xf numFmtId="4" fontId="15" fillId="0" borderId="3" xfId="0" applyNumberFormat="1" applyFont="1" applyBorder="1" applyAlignment="1">
      <alignment horizontal="center" vertical="top"/>
    </xf>
    <xf numFmtId="0" fontId="15" fillId="0" borderId="2" xfId="0" applyFont="1" applyBorder="1" applyAlignment="1">
      <alignment horizontal="center" vertical="top"/>
    </xf>
    <xf numFmtId="164" fontId="15" fillId="0" borderId="3" xfId="0" applyNumberFormat="1" applyFont="1" applyBorder="1" applyAlignment="1">
      <alignment horizontal="center" vertical="top"/>
    </xf>
    <xf numFmtId="166" fontId="15" fillId="0" borderId="1" xfId="0" applyNumberFormat="1" applyFont="1" applyBorder="1" applyAlignment="1">
      <alignment horizontal="center" vertical="top"/>
    </xf>
    <xf numFmtId="0" fontId="15" fillId="0" borderId="6" xfId="0" applyFont="1" applyBorder="1" applyAlignment="1">
      <alignment horizontal="left" vertical="top" wrapText="1" readingOrder="1"/>
    </xf>
    <xf numFmtId="166" fontId="15" fillId="0" borderId="6" xfId="0" applyNumberFormat="1" applyFont="1" applyBorder="1" applyAlignment="1">
      <alignment horizontal="center" vertical="top"/>
    </xf>
    <xf numFmtId="4" fontId="15" fillId="0" borderId="4" xfId="0" applyNumberFormat="1" applyFont="1" applyBorder="1" applyAlignment="1">
      <alignment horizontal="center" vertical="top"/>
    </xf>
    <xf numFmtId="4" fontId="15" fillId="0" borderId="5" xfId="0" applyNumberFormat="1" applyFont="1" applyBorder="1" applyAlignment="1">
      <alignment horizontal="center" vertical="top"/>
    </xf>
    <xf numFmtId="4" fontId="15" fillId="0" borderId="7" xfId="0" applyNumberFormat="1" applyFont="1" applyBorder="1" applyAlignment="1">
      <alignment horizontal="center" vertical="top"/>
    </xf>
    <xf numFmtId="4" fontId="15" fillId="0" borderId="8" xfId="0" applyNumberFormat="1" applyFont="1" applyBorder="1" applyAlignment="1">
      <alignment horizontal="center" vertical="top"/>
    </xf>
    <xf numFmtId="4" fontId="15" fillId="0" borderId="9" xfId="0" applyNumberFormat="1" applyFont="1" applyBorder="1" applyAlignment="1">
      <alignment horizontal="center" vertical="top"/>
    </xf>
    <xf numFmtId="0" fontId="11" fillId="0" borderId="2" xfId="0" applyFont="1" applyBorder="1" applyAlignment="1">
      <alignment horizontal="center" vertical="top"/>
    </xf>
    <xf numFmtId="0" fontId="15" fillId="0" borderId="10" xfId="0" applyFont="1" applyBorder="1" applyAlignment="1">
      <alignment horizontal="center" vertical="top"/>
    </xf>
    <xf numFmtId="0" fontId="15" fillId="0" borderId="11" xfId="0" applyFont="1" applyBorder="1" applyAlignment="1">
      <alignment horizontal="center" vertical="top"/>
    </xf>
    <xf numFmtId="2" fontId="11" fillId="0" borderId="2" xfId="0" applyNumberFormat="1" applyFont="1" applyBorder="1" applyAlignment="1">
      <alignment horizontal="center" vertical="top"/>
    </xf>
    <xf numFmtId="2" fontId="15" fillId="0" borderId="10" xfId="0" applyNumberFormat="1" applyFont="1" applyBorder="1" applyAlignment="1">
      <alignment horizontal="center" vertical="top"/>
    </xf>
    <xf numFmtId="2" fontId="15" fillId="0" borderId="11" xfId="0" applyNumberFormat="1" applyFont="1" applyBorder="1" applyAlignment="1">
      <alignment horizontal="center" vertical="top"/>
    </xf>
    <xf numFmtId="2" fontId="15" fillId="4" borderId="2" xfId="0" applyNumberFormat="1" applyFont="1" applyFill="1" applyBorder="1" applyAlignment="1">
      <alignment horizontal="center" vertical="top"/>
    </xf>
    <xf numFmtId="2" fontId="15" fillId="0" borderId="2" xfId="0" applyNumberFormat="1" applyFont="1" applyBorder="1" applyAlignment="1">
      <alignment horizontal="center" vertical="top"/>
    </xf>
    <xf numFmtId="0" fontId="15" fillId="0" borderId="10" xfId="0" applyFont="1" applyBorder="1" applyAlignment="1">
      <alignment horizontal="center" vertical="top"/>
    </xf>
    <xf numFmtId="2" fontId="15" fillId="0" borderId="11" xfId="0" applyNumberFormat="1" applyFont="1" applyBorder="1" applyAlignment="1">
      <alignment horizontal="center" vertical="top"/>
    </xf>
    <xf numFmtId="0" fontId="15" fillId="7" borderId="1" xfId="0" applyFont="1" applyFill="1" applyBorder="1" applyAlignment="1">
      <alignment horizontal="left" vertical="top" wrapText="1" readingOrder="1"/>
    </xf>
    <xf numFmtId="0" fontId="15" fillId="7" borderId="2" xfId="0" applyFont="1" applyFill="1" applyBorder="1" applyAlignment="1">
      <alignment horizontal="left" vertical="top"/>
    </xf>
    <xf numFmtId="4" fontId="15" fillId="7" borderId="3" xfId="0" applyNumberFormat="1" applyFont="1" applyFill="1" applyBorder="1" applyAlignment="1">
      <alignment horizontal="center" vertical="top"/>
    </xf>
    <xf numFmtId="0" fontId="15" fillId="7" borderId="2" xfId="0" applyFont="1" applyFill="1" applyBorder="1" applyAlignment="1">
      <alignment horizontal="center" vertical="top"/>
    </xf>
    <xf numFmtId="164" fontId="15" fillId="7" borderId="3" xfId="0" applyNumberFormat="1" applyFont="1" applyFill="1" applyBorder="1" applyAlignment="1">
      <alignment horizontal="center" vertical="top"/>
    </xf>
    <xf numFmtId="165" fontId="15" fillId="7" borderId="1" xfId="0" applyNumberFormat="1" applyFont="1" applyFill="1" applyBorder="1" applyAlignment="1">
      <alignment horizontal="center" vertical="top"/>
    </xf>
    <xf numFmtId="0" fontId="15" fillId="7" borderId="6" xfId="0" applyFont="1" applyFill="1" applyBorder="1" applyAlignment="1">
      <alignment horizontal="left" vertical="top" wrapText="1" readingOrder="1"/>
    </xf>
    <xf numFmtId="165" fontId="15" fillId="7" borderId="6" xfId="0" applyNumberFormat="1" applyFont="1" applyFill="1" applyBorder="1" applyAlignment="1">
      <alignment horizontal="center" vertical="top"/>
    </xf>
    <xf numFmtId="4" fontId="15" fillId="7" borderId="4" xfId="0" applyNumberFormat="1" applyFont="1" applyFill="1" applyBorder="1" applyAlignment="1">
      <alignment horizontal="center" vertical="top"/>
    </xf>
    <xf numFmtId="4" fontId="15" fillId="7" borderId="5" xfId="0" applyNumberFormat="1" applyFont="1" applyFill="1" applyBorder="1" applyAlignment="1">
      <alignment horizontal="center" vertical="top"/>
    </xf>
    <xf numFmtId="164" fontId="15" fillId="7" borderId="5" xfId="0" applyNumberFormat="1" applyFont="1" applyFill="1" applyBorder="1" applyAlignment="1">
      <alignment horizontal="center" vertical="top"/>
    </xf>
    <xf numFmtId="4" fontId="15" fillId="7" borderId="7" xfId="0" applyNumberFormat="1" applyFont="1" applyFill="1" applyBorder="1" applyAlignment="1">
      <alignment horizontal="center" vertical="top"/>
    </xf>
    <xf numFmtId="4" fontId="15" fillId="7" borderId="8" xfId="0" applyNumberFormat="1" applyFont="1" applyFill="1" applyBorder="1" applyAlignment="1">
      <alignment horizontal="center" vertical="top"/>
    </xf>
    <xf numFmtId="4" fontId="15" fillId="7" borderId="9" xfId="0" applyNumberFormat="1" applyFont="1" applyFill="1" applyBorder="1" applyAlignment="1">
      <alignment horizontal="center" vertical="top"/>
    </xf>
    <xf numFmtId="164" fontId="15" fillId="7" borderId="7" xfId="0" applyNumberFormat="1" applyFont="1" applyFill="1" applyBorder="1" applyAlignment="1">
      <alignment horizontal="center" vertical="top"/>
    </xf>
    <xf numFmtId="164" fontId="15" fillId="7" borderId="9" xfId="0" applyNumberFormat="1" applyFont="1" applyFill="1" applyBorder="1" applyAlignment="1">
      <alignment horizontal="center" vertical="top"/>
    </xf>
    <xf numFmtId="0" fontId="15" fillId="8" borderId="1" xfId="0" applyFont="1" applyFill="1" applyBorder="1" applyAlignment="1">
      <alignment horizontal="left" vertical="top" wrapText="1" readingOrder="1"/>
    </xf>
    <xf numFmtId="0" fontId="15" fillId="8" borderId="2" xfId="0" applyFont="1" applyFill="1" applyBorder="1" applyAlignment="1">
      <alignment horizontal="left" vertical="top"/>
    </xf>
    <xf numFmtId="4" fontId="15" fillId="8" borderId="3" xfId="0" applyNumberFormat="1" applyFont="1" applyFill="1" applyBorder="1" applyAlignment="1">
      <alignment horizontal="center" vertical="top"/>
    </xf>
    <xf numFmtId="0" fontId="15" fillId="8" borderId="6" xfId="0" applyFont="1" applyFill="1" applyBorder="1" applyAlignment="1">
      <alignment horizontal="left" vertical="top" wrapText="1" readingOrder="1"/>
    </xf>
    <xf numFmtId="0" fontId="0" fillId="0" borderId="0" xfId="0" applyFill="1" applyAlignment="1">
      <alignment vertical="top"/>
    </xf>
    <xf numFmtId="2" fontId="8" fillId="0" borderId="0" xfId="0" applyNumberFormat="1" applyFont="1" applyAlignment="1">
      <alignment horizontal="center"/>
    </xf>
    <xf numFmtId="0" fontId="16" fillId="0" borderId="0" xfId="0" applyFont="1" applyAlignment="1">
      <alignment horizontal="left" wrapText="1"/>
    </xf>
    <xf numFmtId="0" fontId="16" fillId="3" borderId="0" xfId="0" applyFont="1" applyFill="1" applyAlignment="1">
      <alignment horizontal="center"/>
    </xf>
    <xf numFmtId="0" fontId="0" fillId="0" borderId="0" xfId="0" applyAlignment="1">
      <alignment horizontal="left" vertical="top"/>
    </xf>
    <xf numFmtId="0" fontId="2" fillId="3" borderId="0" xfId="0" applyFont="1" applyFill="1" applyAlignment="1">
      <alignment horizontal="center"/>
    </xf>
    <xf numFmtId="0" fontId="15" fillId="0" borderId="0" xfId="0" applyFont="1" applyAlignment="1">
      <alignment horizontal="center" vertical="top"/>
    </xf>
    <xf numFmtId="0" fontId="13" fillId="0" borderId="0" xfId="0" applyFont="1" applyAlignment="1">
      <alignment horizontal="left" vertical="top" wrapText="1" readingOrder="1"/>
    </xf>
    <xf numFmtId="4" fontId="13" fillId="0" borderId="0" xfId="0" applyNumberFormat="1" applyFont="1" applyAlignment="1">
      <alignment horizontal="right" vertical="top"/>
    </xf>
    <xf numFmtId="167" fontId="13" fillId="0" borderId="0" xfId="0" applyNumberFormat="1" applyFont="1" applyAlignment="1">
      <alignment horizontal="right" vertical="top"/>
    </xf>
    <xf numFmtId="0" fontId="17" fillId="3" borderId="0" xfId="0" applyFont="1" applyFill="1" applyAlignment="1">
      <alignment horizontal="left" vertical="top"/>
    </xf>
    <xf numFmtId="0" fontId="13" fillId="0" borderId="2" xfId="0" applyFont="1" applyBorder="1" applyAlignment="1">
      <alignment horizontal="left" vertical="top" wrapText="1" readingOrder="1"/>
    </xf>
    <xf numFmtId="4" fontId="13" fillId="0" borderId="2" xfId="0" applyNumberFormat="1" applyFont="1" applyBorder="1" applyAlignment="1">
      <alignment horizontal="right" vertical="top"/>
    </xf>
    <xf numFmtId="0" fontId="13" fillId="0" borderId="1" xfId="0" applyFont="1" applyBorder="1" applyAlignment="1">
      <alignment horizontal="center" vertical="top" wrapText="1" readingOrder="1"/>
    </xf>
    <xf numFmtId="0" fontId="13" fillId="0" borderId="2" xfId="0" applyFont="1" applyBorder="1" applyAlignment="1">
      <alignment horizontal="right" vertical="top" wrapText="1" readingOrder="1"/>
    </xf>
    <xf numFmtId="0" fontId="13" fillId="0" borderId="2" xfId="0" applyFont="1" applyBorder="1" applyAlignment="1">
      <alignment horizontal="center" vertical="top" wrapText="1" readingOrder="1"/>
    </xf>
    <xf numFmtId="0" fontId="13" fillId="0" borderId="3" xfId="0" applyFont="1" applyBorder="1" applyAlignment="1">
      <alignment horizontal="center" vertical="top" wrapText="1" readingOrder="1"/>
    </xf>
    <xf numFmtId="0" fontId="13" fillId="0" borderId="5" xfId="0" applyFont="1" applyBorder="1" applyAlignment="1">
      <alignment horizontal="center" vertical="top" wrapText="1" readingOrder="1"/>
    </xf>
    <xf numFmtId="0" fontId="13" fillId="0" borderId="6" xfId="0" applyFont="1" applyBorder="1" applyAlignment="1">
      <alignment horizontal="center" vertical="top" wrapText="1" readingOrder="1"/>
    </xf>
    <xf numFmtId="0" fontId="13" fillId="0" borderId="7" xfId="0" applyFont="1" applyBorder="1" applyAlignment="1">
      <alignment horizontal="center" vertical="top" wrapText="1" readingOrder="1"/>
    </xf>
    <xf numFmtId="0" fontId="13" fillId="0" borderId="9" xfId="0" applyFont="1" applyBorder="1" applyAlignment="1">
      <alignment horizontal="center" vertical="top" wrapText="1" readingOrder="1"/>
    </xf>
    <xf numFmtId="0" fontId="0" fillId="0" borderId="10" xfId="0" applyBorder="1" applyAlignment="1">
      <alignment horizontal="center" vertical="top"/>
    </xf>
    <xf numFmtId="0" fontId="0" fillId="0" borderId="12" xfId="0" applyBorder="1" applyAlignment="1">
      <alignment horizontal="center" vertical="top"/>
    </xf>
    <xf numFmtId="0" fontId="0" fillId="0" borderId="11" xfId="0" applyBorder="1" applyAlignment="1">
      <alignment horizontal="center" vertical="top"/>
    </xf>
    <xf numFmtId="0" fontId="18" fillId="0" borderId="2" xfId="0" applyFont="1" applyBorder="1" applyAlignment="1">
      <alignment horizontal="center" vertical="top" wrapText="1" readingOrder="1"/>
    </xf>
    <xf numFmtId="0" fontId="18" fillId="0" borderId="2" xfId="0" applyFont="1" applyBorder="1" applyAlignment="1">
      <alignment horizontal="center" vertical="top" wrapText="1" readingOrder="1"/>
    </xf>
    <xf numFmtId="0" fontId="18" fillId="0" borderId="2" xfId="0" applyFont="1" applyBorder="1" applyAlignment="1">
      <alignment horizontal="left" vertical="top"/>
    </xf>
    <xf numFmtId="0" fontId="13" fillId="9" borderId="2" xfId="0" applyFont="1" applyFill="1" applyBorder="1" applyAlignment="1">
      <alignment horizontal="left" vertical="top"/>
    </xf>
    <xf numFmtId="0" fontId="13" fillId="9" borderId="2" xfId="0" applyFont="1" applyFill="1" applyBorder="1" applyAlignment="1">
      <alignment horizontal="left" vertical="top"/>
    </xf>
    <xf numFmtId="0" fontId="0" fillId="9" borderId="2" xfId="0" applyFill="1" applyBorder="1" applyAlignment="1">
      <alignment vertical="top"/>
    </xf>
    <xf numFmtId="4" fontId="13" fillId="9" borderId="2" xfId="0" applyNumberFormat="1" applyFont="1" applyFill="1" applyBorder="1" applyAlignment="1">
      <alignment horizontal="right" vertical="top"/>
    </xf>
    <xf numFmtId="0" fontId="13" fillId="9" borderId="2" xfId="0" applyFont="1" applyFill="1" applyBorder="1" applyAlignment="1">
      <alignment horizontal="right" vertical="top"/>
    </xf>
    <xf numFmtId="0" fontId="19" fillId="0" borderId="2" xfId="0" applyFont="1" applyBorder="1" applyAlignment="1">
      <alignment horizontal="left" vertical="top" wrapText="1" readingOrder="1"/>
    </xf>
    <xf numFmtId="0" fontId="19" fillId="0" borderId="2" xfId="0" applyFont="1" applyBorder="1" applyAlignment="1">
      <alignment horizontal="right" vertical="top" wrapText="1" readingOrder="1"/>
    </xf>
    <xf numFmtId="0" fontId="15" fillId="0" borderId="2" xfId="0" applyFont="1" applyBorder="1" applyAlignment="1">
      <alignment horizontal="left" vertical="top"/>
    </xf>
    <xf numFmtId="4" fontId="15" fillId="0" borderId="2" xfId="0" applyNumberFormat="1" applyFont="1" applyBorder="1" applyAlignment="1">
      <alignment horizontal="right" vertical="top"/>
    </xf>
    <xf numFmtId="0" fontId="15" fillId="0" borderId="2" xfId="0" applyFont="1" applyBorder="1" applyAlignment="1">
      <alignment horizontal="right" vertical="top"/>
    </xf>
    <xf numFmtId="0" fontId="15" fillId="0" borderId="2" xfId="0" applyFont="1" applyBorder="1" applyAlignment="1">
      <alignment horizontal="left" vertical="top" wrapText="1" readingOrder="1"/>
    </xf>
    <xf numFmtId="0" fontId="19" fillId="0" borderId="2" xfId="0" applyFont="1" applyBorder="1" applyAlignment="1">
      <alignment horizontal="left" vertical="top" wrapText="1"/>
    </xf>
    <xf numFmtId="0" fontId="19" fillId="0" borderId="2" xfId="0" applyFont="1" applyBorder="1" applyAlignment="1">
      <alignment horizontal="right" vertical="top" wrapText="1"/>
    </xf>
    <xf numFmtId="0" fontId="13" fillId="9" borderId="2" xfId="0" applyFont="1" applyFill="1" applyBorder="1" applyAlignment="1">
      <alignment horizontal="left" vertical="top" wrapText="1" readingOrder="1"/>
    </xf>
    <xf numFmtId="0" fontId="14" fillId="3" borderId="0" xfId="0" applyFont="1" applyFill="1" applyAlignment="1">
      <alignment horizontal="left" vertical="top"/>
    </xf>
    <xf numFmtId="0" fontId="15" fillId="0" borderId="8" xfId="0" applyFont="1" applyBorder="1" applyAlignment="1">
      <alignment horizontal="center" vertical="top"/>
    </xf>
    <xf numFmtId="0" fontId="13" fillId="0" borderId="12" xfId="0" applyFont="1" applyBorder="1" applyAlignment="1">
      <alignment horizontal="center" vertical="top" wrapText="1" readingOrder="1"/>
    </xf>
    <xf numFmtId="4" fontId="13" fillId="0" borderId="11" xfId="0" applyNumberFormat="1" applyFont="1" applyBorder="1" applyAlignment="1">
      <alignment vertical="top" wrapText="1" readingOrder="1"/>
    </xf>
    <xf numFmtId="4" fontId="13" fillId="0" borderId="10" xfId="0" applyNumberFormat="1" applyFont="1" applyBorder="1" applyAlignment="1">
      <alignment horizontal="right" vertical="top"/>
    </xf>
    <xf numFmtId="4" fontId="13" fillId="0" borderId="12" xfId="0" applyNumberFormat="1" applyFont="1" applyBorder="1" applyAlignment="1">
      <alignment horizontal="right" vertical="top"/>
    </xf>
    <xf numFmtId="4" fontId="13" fillId="0" borderId="11" xfId="0" applyNumberFormat="1" applyFont="1" applyBorder="1" applyAlignment="1">
      <alignment horizontal="right" vertical="top"/>
    </xf>
    <xf numFmtId="0" fontId="13" fillId="0" borderId="2" xfId="0" applyFont="1" applyBorder="1" applyAlignment="1">
      <alignment horizontal="left" vertical="top" wrapText="1" readingOrder="1"/>
    </xf>
    <xf numFmtId="0" fontId="13" fillId="0" borderId="1" xfId="0" applyFont="1" applyBorder="1" applyAlignment="1">
      <alignment horizontal="center" vertical="top"/>
    </xf>
    <xf numFmtId="0" fontId="20" fillId="0" borderId="10" xfId="0" applyFont="1" applyBorder="1" applyAlignment="1">
      <alignment horizontal="left" vertical="top" wrapText="1" readingOrder="1"/>
    </xf>
    <xf numFmtId="0" fontId="20" fillId="0" borderId="12" xfId="0" applyFont="1" applyBorder="1" applyAlignment="1">
      <alignment horizontal="left" vertical="top" wrapText="1" readingOrder="1"/>
    </xf>
    <xf numFmtId="0" fontId="20" fillId="0" borderId="11" xfId="0" applyFont="1" applyBorder="1" applyAlignment="1">
      <alignment horizontal="left" vertical="top" wrapText="1" readingOrder="1"/>
    </xf>
    <xf numFmtId="0" fontId="13" fillId="0" borderId="6" xfId="0" applyFont="1" applyBorder="1" applyAlignment="1">
      <alignment horizontal="center" vertical="top"/>
    </xf>
    <xf numFmtId="0" fontId="0" fillId="0" borderId="2" xfId="0" applyBorder="1" applyAlignment="1">
      <alignment horizontal="center" vertical="top"/>
    </xf>
    <xf numFmtId="2" fontId="13" fillId="9" borderId="2" xfId="0" applyNumberFormat="1" applyFont="1" applyFill="1" applyBorder="1" applyAlignment="1">
      <alignment vertical="top"/>
    </xf>
    <xf numFmtId="4" fontId="13" fillId="9" borderId="10" xfId="0" applyNumberFormat="1" applyFont="1" applyFill="1" applyBorder="1" applyAlignment="1">
      <alignment horizontal="right" vertical="top"/>
    </xf>
    <xf numFmtId="4" fontId="13" fillId="9" borderId="12" xfId="0" applyNumberFormat="1" applyFont="1" applyFill="1" applyBorder="1" applyAlignment="1">
      <alignment horizontal="right" vertical="top"/>
    </xf>
    <xf numFmtId="4" fontId="13" fillId="9" borderId="11" xfId="0" applyNumberFormat="1" applyFont="1" applyFill="1" applyBorder="1" applyAlignment="1">
      <alignment horizontal="right" vertical="top"/>
    </xf>
    <xf numFmtId="2" fontId="0" fillId="9" borderId="2" xfId="0" applyNumberFormat="1" applyFill="1" applyBorder="1" applyAlignment="1">
      <alignment vertical="top"/>
    </xf>
    <xf numFmtId="0" fontId="19" fillId="0" borderId="10" xfId="0" applyFont="1" applyBorder="1" applyAlignment="1">
      <alignment horizontal="right" vertical="top" wrapText="1"/>
    </xf>
    <xf numFmtId="0" fontId="19" fillId="0" borderId="12" xfId="0" applyFont="1" applyBorder="1" applyAlignment="1">
      <alignment horizontal="right" vertical="top" wrapText="1"/>
    </xf>
    <xf numFmtId="0" fontId="19" fillId="0" borderId="11" xfId="0" applyFont="1" applyBorder="1" applyAlignment="1">
      <alignment horizontal="right" vertical="top" wrapText="1"/>
    </xf>
    <xf numFmtId="2" fontId="0" fillId="0" borderId="2" xfId="0" applyNumberFormat="1" applyBorder="1" applyAlignment="1">
      <alignment vertical="top"/>
    </xf>
    <xf numFmtId="4" fontId="15" fillId="0" borderId="10" xfId="0" applyNumberFormat="1" applyFont="1" applyBorder="1" applyAlignment="1">
      <alignment horizontal="right" vertical="top"/>
    </xf>
    <xf numFmtId="4" fontId="15" fillId="0" borderId="12" xfId="0" applyNumberFormat="1" applyFont="1" applyBorder="1" applyAlignment="1">
      <alignment horizontal="right" vertical="top"/>
    </xf>
    <xf numFmtId="4" fontId="15" fillId="0" borderId="11" xfId="0" applyNumberFormat="1" applyFont="1" applyBorder="1" applyAlignment="1">
      <alignment horizontal="right" vertical="top"/>
    </xf>
    <xf numFmtId="0" fontId="13" fillId="9" borderId="2" xfId="0" applyFont="1" applyFill="1" applyBorder="1" applyAlignment="1">
      <alignment vertical="top"/>
    </xf>
    <xf numFmtId="0" fontId="19" fillId="0" borderId="2" xfId="0" applyFont="1" applyBorder="1" applyAlignment="1">
      <alignment horizontal="center" vertical="top" wrapText="1"/>
    </xf>
    <xf numFmtId="0" fontId="21" fillId="3" borderId="0" xfId="0" applyFont="1" applyFill="1" applyAlignment="1">
      <alignment horizontal="center" vertical="center" wrapText="1"/>
    </xf>
    <xf numFmtId="0" fontId="22" fillId="3" borderId="0" xfId="0" applyFont="1" applyFill="1" applyAlignment="1">
      <alignment horizontal="center" vertical="center" wrapText="1"/>
    </xf>
    <xf numFmtId="0" fontId="23" fillId="3" borderId="0" xfId="0" applyFont="1" applyFill="1" applyAlignment="1">
      <alignment horizontal="center" vertical="center" wrapText="1"/>
    </xf>
    <xf numFmtId="0" fontId="24" fillId="3" borderId="2" xfId="0" applyFont="1" applyFill="1" applyBorder="1" applyAlignment="1">
      <alignment vertical="center"/>
    </xf>
    <xf numFmtId="0" fontId="25" fillId="3" borderId="2" xfId="0" applyFont="1" applyFill="1" applyBorder="1" applyAlignment="1">
      <alignment vertical="center" wrapText="1"/>
    </xf>
    <xf numFmtId="4" fontId="25" fillId="3" borderId="2" xfId="0" applyNumberFormat="1" applyFont="1" applyFill="1" applyBorder="1" applyAlignment="1">
      <alignment horizontal="right" vertical="center" wrapText="1"/>
    </xf>
    <xf numFmtId="0" fontId="25" fillId="0" borderId="2" xfId="0" applyFont="1" applyBorder="1" applyAlignment="1">
      <alignment horizontal="left" vertical="center"/>
    </xf>
    <xf numFmtId="0" fontId="25" fillId="0" borderId="2" xfId="0" applyFont="1" applyBorder="1" applyAlignment="1">
      <alignment vertical="center" wrapText="1"/>
    </xf>
    <xf numFmtId="4" fontId="25" fillId="0" borderId="2" xfId="0" applyNumberFormat="1" applyFont="1" applyBorder="1" applyAlignment="1">
      <alignment horizontal="right" vertical="center" wrapText="1"/>
    </xf>
    <xf numFmtId="0" fontId="24" fillId="0" borderId="2" xfId="0" applyFont="1" applyBorder="1" applyAlignment="1">
      <alignment vertical="center"/>
    </xf>
    <xf numFmtId="0" fontId="24" fillId="0" borderId="2" xfId="0" applyFont="1" applyBorder="1" applyAlignment="1">
      <alignment vertical="center" wrapText="1"/>
    </xf>
    <xf numFmtId="0" fontId="25" fillId="8" borderId="2" xfId="0" applyFont="1" applyFill="1" applyBorder="1" applyAlignment="1">
      <alignment vertical="center"/>
    </xf>
    <xf numFmtId="0" fontId="25" fillId="8" borderId="2" xfId="0" applyFont="1" applyFill="1" applyBorder="1" applyAlignment="1">
      <alignment vertical="center" wrapText="1"/>
    </xf>
    <xf numFmtId="4" fontId="25" fillId="8" borderId="2" xfId="0" applyNumberFormat="1" applyFont="1" applyFill="1" applyBorder="1" applyAlignment="1">
      <alignment horizontal="right" vertical="center" wrapText="1"/>
    </xf>
    <xf numFmtId="4" fontId="24" fillId="0" borderId="2" xfId="0" applyNumberFormat="1" applyFont="1" applyBorder="1" applyAlignment="1">
      <alignment horizontal="right" vertical="center" wrapText="1"/>
    </xf>
    <xf numFmtId="4" fontId="24" fillId="8" borderId="2" xfId="0" applyNumberFormat="1" applyFont="1" applyFill="1" applyBorder="1" applyAlignment="1">
      <alignment horizontal="right" vertical="center" wrapText="1"/>
    </xf>
    <xf numFmtId="0" fontId="24" fillId="4" borderId="2" xfId="0" applyFont="1" applyFill="1" applyBorder="1" applyAlignment="1">
      <alignment vertical="center"/>
    </xf>
    <xf numFmtId="0" fontId="24" fillId="4" borderId="2" xfId="0" applyFont="1" applyFill="1" applyBorder="1" applyAlignment="1">
      <alignment vertical="center" wrapText="1"/>
    </xf>
    <xf numFmtId="4" fontId="24" fillId="4" borderId="2" xfId="0" applyNumberFormat="1" applyFont="1" applyFill="1" applyBorder="1" applyAlignment="1">
      <alignment horizontal="right" vertical="center" wrapText="1"/>
    </xf>
    <xf numFmtId="4" fontId="25" fillId="4" borderId="2" xfId="0" applyNumberFormat="1" applyFont="1" applyFill="1" applyBorder="1" applyAlignment="1">
      <alignment horizontal="right" vertical="center" wrapText="1"/>
    </xf>
    <xf numFmtId="0" fontId="26" fillId="3" borderId="2" xfId="0" applyFont="1" applyFill="1" applyBorder="1" applyAlignment="1">
      <alignment horizontal="center" vertical="top" wrapText="1"/>
    </xf>
    <xf numFmtId="0" fontId="15" fillId="3" borderId="2" xfId="0" applyFont="1" applyFill="1" applyBorder="1" applyAlignment="1">
      <alignment horizontal="center" vertical="top"/>
    </xf>
    <xf numFmtId="0" fontId="13" fillId="8" borderId="2" xfId="0" applyFont="1" applyFill="1" applyBorder="1" applyAlignment="1">
      <alignment horizontal="left" vertical="top" wrapText="1" readingOrder="1"/>
    </xf>
    <xf numFmtId="0" fontId="13" fillId="8" borderId="3" xfId="0" applyFont="1" applyFill="1" applyBorder="1" applyAlignment="1">
      <alignment horizontal="center" vertical="center" wrapText="1" readingOrder="1"/>
    </xf>
    <xf numFmtId="0" fontId="13" fillId="8" borderId="5" xfId="0" applyFont="1" applyFill="1" applyBorder="1" applyAlignment="1">
      <alignment horizontal="center" vertical="center" wrapText="1" readingOrder="1"/>
    </xf>
    <xf numFmtId="0" fontId="13" fillId="8" borderId="2" xfId="0" applyFont="1" applyFill="1" applyBorder="1" applyAlignment="1">
      <alignment horizontal="right" vertical="top" wrapText="1" readingOrder="1"/>
    </xf>
    <xf numFmtId="0" fontId="0" fillId="8" borderId="2" xfId="0" applyFill="1" applyBorder="1" applyAlignment="1">
      <alignment vertical="top"/>
    </xf>
    <xf numFmtId="0" fontId="13" fillId="8" borderId="2" xfId="0" applyFont="1" applyFill="1" applyBorder="1" applyAlignment="1">
      <alignment horizontal="center" vertical="center" wrapText="1" readingOrder="1"/>
    </xf>
    <xf numFmtId="0" fontId="13" fillId="8" borderId="2" xfId="0" applyFont="1" applyFill="1" applyBorder="1" applyAlignment="1">
      <alignment horizontal="right" vertical="center" wrapText="1" readingOrder="1"/>
    </xf>
    <xf numFmtId="0" fontId="13" fillId="8" borderId="7" xfId="0" applyFont="1" applyFill="1" applyBorder="1" applyAlignment="1">
      <alignment horizontal="center" vertical="center" wrapText="1" readingOrder="1"/>
    </xf>
    <xf numFmtId="0" fontId="13" fillId="8" borderId="9" xfId="0" applyFont="1" applyFill="1" applyBorder="1" applyAlignment="1">
      <alignment horizontal="center" vertical="center" wrapText="1" readingOrder="1"/>
    </xf>
    <xf numFmtId="0" fontId="18" fillId="0" borderId="2" xfId="0" applyFont="1" applyBorder="1" applyAlignment="1">
      <alignment vertical="top"/>
    </xf>
    <xf numFmtId="0" fontId="13" fillId="8" borderId="10" xfId="0" applyFont="1" applyFill="1" applyBorder="1" applyAlignment="1">
      <alignment horizontal="center" vertical="top" wrapText="1" readingOrder="1"/>
    </xf>
    <xf numFmtId="0" fontId="13" fillId="8" borderId="11" xfId="0" applyFont="1" applyFill="1" applyBorder="1" applyAlignment="1">
      <alignment horizontal="center" vertical="top" wrapText="1" readingOrder="1"/>
    </xf>
    <xf numFmtId="4" fontId="13" fillId="8" borderId="2" xfId="0" applyNumberFormat="1" applyFont="1" applyFill="1" applyBorder="1" applyAlignment="1">
      <alignment horizontal="right" vertical="top"/>
    </xf>
    <xf numFmtId="4" fontId="13" fillId="8" borderId="2" xfId="0" applyNumberFormat="1" applyFont="1" applyFill="1" applyBorder="1" applyAlignment="1">
      <alignment horizontal="right" vertical="top"/>
    </xf>
    <xf numFmtId="0" fontId="13" fillId="7" borderId="2" xfId="0" applyFont="1" applyFill="1" applyBorder="1" applyAlignment="1">
      <alignment horizontal="left" vertical="top"/>
    </xf>
    <xf numFmtId="0" fontId="13" fillId="7" borderId="10" xfId="0" applyFont="1" applyFill="1" applyBorder="1" applyAlignment="1">
      <alignment horizontal="center" vertical="top"/>
    </xf>
    <xf numFmtId="0" fontId="13" fillId="7" borderId="11" xfId="0" applyFont="1" applyFill="1" applyBorder="1" applyAlignment="1">
      <alignment horizontal="center" vertical="top"/>
    </xf>
    <xf numFmtId="4" fontId="13" fillId="7" borderId="2" xfId="0" applyNumberFormat="1" applyFont="1" applyFill="1" applyBorder="1" applyAlignment="1">
      <alignment horizontal="right" vertical="top"/>
    </xf>
    <xf numFmtId="0" fontId="0" fillId="7" borderId="2" xfId="0" applyFill="1" applyBorder="1" applyAlignment="1">
      <alignment vertical="top"/>
    </xf>
    <xf numFmtId="4" fontId="13" fillId="7" borderId="2" xfId="0" applyNumberFormat="1" applyFont="1" applyFill="1" applyBorder="1" applyAlignment="1">
      <alignment horizontal="right" vertical="top"/>
    </xf>
    <xf numFmtId="0" fontId="13" fillId="7" borderId="2" xfId="0" applyFont="1" applyFill="1" applyBorder="1" applyAlignment="1">
      <alignment horizontal="right" vertical="top"/>
    </xf>
    <xf numFmtId="4" fontId="15" fillId="0" borderId="2" xfId="0" applyNumberFormat="1" applyFont="1" applyBorder="1" applyAlignment="1">
      <alignment horizontal="right" vertical="top"/>
    </xf>
    <xf numFmtId="0" fontId="15" fillId="0" borderId="2" xfId="0" applyFont="1" applyBorder="1" applyAlignment="1">
      <alignment horizontal="right" vertical="top"/>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5" fillId="8" borderId="2" xfId="0" applyFont="1" applyFill="1" applyBorder="1" applyAlignment="1">
      <alignment horizontal="left" vertical="center"/>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4" fillId="4" borderId="2" xfId="0" applyFont="1" applyFill="1" applyBorder="1" applyAlignment="1">
      <alignment horizontal="left" vertical="center" wrapText="1"/>
    </xf>
    <xf numFmtId="0" fontId="26" fillId="3" borderId="2" xfId="0" applyFont="1" applyFill="1" applyBorder="1" applyAlignment="1">
      <alignment horizontal="center" vertical="top"/>
    </xf>
    <xf numFmtId="0" fontId="13" fillId="3" borderId="2" xfId="0" applyFont="1" applyFill="1" applyBorder="1" applyAlignment="1">
      <alignment horizontal="left" vertical="top" wrapText="1" readingOrder="1"/>
    </xf>
    <xf numFmtId="0" fontId="0" fillId="3" borderId="2" xfId="0" applyFill="1" applyBorder="1" applyAlignment="1">
      <alignment vertical="top"/>
    </xf>
    <xf numFmtId="0" fontId="13" fillId="3" borderId="2" xfId="0" applyFont="1" applyFill="1" applyBorder="1" applyAlignment="1">
      <alignment horizontal="left" vertical="center" wrapText="1" readingOrder="1"/>
    </xf>
    <xf numFmtId="0" fontId="13" fillId="3" borderId="2" xfId="0" applyFont="1" applyFill="1" applyBorder="1" applyAlignment="1">
      <alignment horizontal="right" vertical="top" wrapText="1" readingOrder="1"/>
    </xf>
    <xf numFmtId="0" fontId="13" fillId="3" borderId="2" xfId="0" applyFont="1" applyFill="1" applyBorder="1" applyAlignment="1">
      <alignment horizontal="center" vertical="center" wrapText="1" readingOrder="1"/>
    </xf>
    <xf numFmtId="0" fontId="13" fillId="3" borderId="2" xfId="0" applyFont="1" applyFill="1" applyBorder="1" applyAlignment="1">
      <alignment horizontal="right" vertical="center" wrapText="1" readingOrder="1"/>
    </xf>
    <xf numFmtId="0" fontId="18" fillId="3" borderId="2" xfId="0" applyFont="1" applyFill="1" applyBorder="1" applyAlignment="1">
      <alignment horizontal="center" vertical="top" wrapText="1" readingOrder="1"/>
    </xf>
    <xf numFmtId="0" fontId="18" fillId="3" borderId="2" xfId="0" applyFont="1" applyFill="1" applyBorder="1" applyAlignment="1">
      <alignment horizontal="left" vertical="top"/>
    </xf>
    <xf numFmtId="4" fontId="13" fillId="0" borderId="2" xfId="0" applyNumberFormat="1" applyFont="1" applyBorder="1" applyAlignment="1">
      <alignment horizontal="right" vertical="top"/>
    </xf>
    <xf numFmtId="0" fontId="13" fillId="8" borderId="2" xfId="0" applyFont="1" applyFill="1" applyBorder="1" applyAlignment="1">
      <alignment horizontal="left" vertical="top"/>
    </xf>
    <xf numFmtId="0" fontId="13" fillId="8" borderId="2" xfId="0" applyFont="1" applyFill="1" applyBorder="1" applyAlignment="1">
      <alignment horizontal="right" vertical="top"/>
    </xf>
    <xf numFmtId="0" fontId="14" fillId="3" borderId="13" xfId="0" applyFont="1" applyFill="1" applyBorder="1" applyAlignment="1">
      <alignment vertical="top"/>
    </xf>
    <xf numFmtId="0" fontId="14" fillId="3" borderId="14" xfId="0" applyFont="1" applyFill="1" applyBorder="1" applyAlignment="1">
      <alignment horizontal="center" vertical="top"/>
    </xf>
    <xf numFmtId="0" fontId="14" fillId="3" borderId="15" xfId="0" applyFont="1" applyFill="1" applyBorder="1" applyAlignment="1">
      <alignment horizontal="center" vertical="top"/>
    </xf>
    <xf numFmtId="0" fontId="14" fillId="3" borderId="16" xfId="0" applyFont="1" applyFill="1" applyBorder="1" applyAlignment="1">
      <alignment horizontal="center" vertical="top"/>
    </xf>
    <xf numFmtId="0" fontId="27" fillId="3" borderId="3" xfId="0" applyFont="1" applyFill="1" applyBorder="1" applyAlignment="1">
      <alignment horizontal="center" vertical="top"/>
    </xf>
    <xf numFmtId="0" fontId="14" fillId="3" borderId="4" xfId="0" applyFont="1" applyFill="1" applyBorder="1" applyAlignment="1">
      <alignment horizontal="center" vertical="top"/>
    </xf>
    <xf numFmtId="0" fontId="14" fillId="3" borderId="17" xfId="0" applyFont="1" applyFill="1" applyBorder="1" applyAlignment="1">
      <alignment horizontal="center" vertical="top"/>
    </xf>
    <xf numFmtId="0" fontId="13" fillId="7" borderId="18" xfId="0" applyFont="1" applyFill="1" applyBorder="1" applyAlignment="1">
      <alignment horizontal="left" vertical="top" wrapText="1" readingOrder="1"/>
    </xf>
    <xf numFmtId="0" fontId="13" fillId="7" borderId="2" xfId="0" applyFont="1" applyFill="1" applyBorder="1" applyAlignment="1">
      <alignment horizontal="left" vertical="top" wrapText="1" readingOrder="1"/>
    </xf>
    <xf numFmtId="0" fontId="13" fillId="7" borderId="2" xfId="0" applyFont="1" applyFill="1" applyBorder="1" applyAlignment="1">
      <alignment horizontal="right" vertical="top" wrapText="1" readingOrder="1"/>
    </xf>
    <xf numFmtId="0" fontId="13" fillId="7" borderId="1" xfId="0" applyFont="1" applyFill="1" applyBorder="1" applyAlignment="1">
      <alignment horizontal="center" vertical="top" wrapText="1" readingOrder="1"/>
    </xf>
    <xf numFmtId="0" fontId="13" fillId="7" borderId="19" xfId="0" applyFont="1" applyFill="1" applyBorder="1" applyAlignment="1">
      <alignment horizontal="center" vertical="top" wrapText="1" readingOrder="1"/>
    </xf>
    <xf numFmtId="0" fontId="13" fillId="7" borderId="6" xfId="0" applyFont="1" applyFill="1" applyBorder="1" applyAlignment="1">
      <alignment horizontal="center" vertical="top" wrapText="1" readingOrder="1"/>
    </xf>
    <xf numFmtId="0" fontId="13" fillId="7" borderId="20" xfId="0" applyFont="1" applyFill="1" applyBorder="1" applyAlignment="1">
      <alignment horizontal="center" vertical="top" wrapText="1" readingOrder="1"/>
    </xf>
    <xf numFmtId="0" fontId="0" fillId="0" borderId="18" xfId="0" applyBorder="1" applyAlignment="1">
      <alignment vertical="top"/>
    </xf>
    <xf numFmtId="0" fontId="18" fillId="0" borderId="21" xfId="0" applyFont="1" applyBorder="1" applyAlignment="1">
      <alignment horizontal="center" vertical="top"/>
    </xf>
    <xf numFmtId="0" fontId="15" fillId="9" borderId="18" xfId="0" applyFont="1" applyFill="1" applyBorder="1" applyAlignment="1">
      <alignment horizontal="left" vertical="top" wrapText="1"/>
    </xf>
    <xf numFmtId="0" fontId="15" fillId="9" borderId="2" xfId="0" applyFont="1" applyFill="1" applyBorder="1" applyAlignment="1">
      <alignment horizontal="left" vertical="top" wrapText="1"/>
    </xf>
    <xf numFmtId="4" fontId="15" fillId="9" borderId="2" xfId="0" applyNumberFormat="1" applyFont="1" applyFill="1" applyBorder="1" applyAlignment="1">
      <alignment horizontal="right" vertical="top"/>
    </xf>
    <xf numFmtId="0" fontId="15" fillId="9" borderId="2" xfId="0" applyFont="1" applyFill="1" applyBorder="1" applyAlignment="1">
      <alignment horizontal="right" vertical="top"/>
    </xf>
    <xf numFmtId="168" fontId="15" fillId="9" borderId="2" xfId="0" applyNumberFormat="1" applyFont="1" applyFill="1" applyBorder="1" applyAlignment="1">
      <alignment horizontal="right" vertical="top"/>
    </xf>
    <xf numFmtId="2" fontId="15" fillId="9" borderId="21" xfId="0" applyNumberFormat="1" applyFont="1" applyFill="1" applyBorder="1" applyAlignment="1">
      <alignment horizontal="right" vertical="top"/>
    </xf>
    <xf numFmtId="0" fontId="13" fillId="0" borderId="2" xfId="0" applyFont="1" applyBorder="1" applyAlignment="1">
      <alignment vertical="top" wrapText="1" readingOrder="1"/>
    </xf>
    <xf numFmtId="0" fontId="13" fillId="0" borderId="2" xfId="0" applyFont="1" applyBorder="1" applyAlignment="1">
      <alignment horizontal="right" vertical="top"/>
    </xf>
    <xf numFmtId="168" fontId="13" fillId="0" borderId="2" xfId="0" applyNumberFormat="1" applyFont="1" applyBorder="1" applyAlignment="1">
      <alignment horizontal="right" vertical="top"/>
    </xf>
    <xf numFmtId="168" fontId="13" fillId="0" borderId="21" xfId="0" applyNumberFormat="1" applyFont="1" applyBorder="1" applyAlignment="1">
      <alignment horizontal="right" vertical="top"/>
    </xf>
    <xf numFmtId="0" fontId="0" fillId="0" borderId="22" xfId="0" applyBorder="1" applyAlignment="1">
      <alignment vertical="top"/>
    </xf>
    <xf numFmtId="0" fontId="13" fillId="0" borderId="23" xfId="0" applyFont="1" applyBorder="1" applyAlignment="1">
      <alignment vertical="top" wrapText="1" readingOrder="1"/>
    </xf>
    <xf numFmtId="0" fontId="0" fillId="0" borderId="23" xfId="0" applyBorder="1" applyAlignment="1">
      <alignment vertical="top"/>
    </xf>
    <xf numFmtId="4" fontId="13" fillId="0" borderId="23" xfId="0" applyNumberFormat="1" applyFont="1" applyBorder="1" applyAlignment="1">
      <alignment horizontal="right" vertical="top"/>
    </xf>
    <xf numFmtId="0" fontId="13" fillId="0" borderId="23" xfId="0" applyFont="1" applyBorder="1" applyAlignment="1">
      <alignment horizontal="right" vertical="top"/>
    </xf>
    <xf numFmtId="168" fontId="13" fillId="0" borderId="23" xfId="0" applyNumberFormat="1" applyFont="1" applyBorder="1" applyAlignment="1">
      <alignment horizontal="right" vertical="top"/>
    </xf>
    <xf numFmtId="2" fontId="15" fillId="0" borderId="24" xfId="0" applyNumberFormat="1" applyFont="1" applyBorder="1" applyAlignment="1">
      <alignment horizontal="right" vertical="top"/>
    </xf>
    <xf numFmtId="0" fontId="28" fillId="0" borderId="0" xfId="0" applyFont="1"/>
    <xf numFmtId="0" fontId="28" fillId="3" borderId="0" xfId="0" applyFont="1" applyFill="1" applyAlignment="1">
      <alignment horizontal="left"/>
    </xf>
    <xf numFmtId="0" fontId="4" fillId="0" borderId="2" xfId="0" applyFont="1" applyBorder="1" applyAlignment="1">
      <alignment horizontal="center"/>
    </xf>
    <xf numFmtId="0" fontId="29" fillId="0" borderId="0" xfId="0" applyFont="1"/>
    <xf numFmtId="0" fontId="29" fillId="0" borderId="25" xfId="0" applyFont="1" applyBorder="1" applyAlignment="1">
      <alignment wrapText="1"/>
    </xf>
    <xf numFmtId="0" fontId="29" fillId="0" borderId="25" xfId="0" applyFont="1" applyBorder="1"/>
    <xf numFmtId="0" fontId="29" fillId="0" borderId="2" xfId="0" applyFont="1" applyBorder="1"/>
    <xf numFmtId="2" fontId="29" fillId="0" borderId="2" xfId="0" applyNumberFormat="1" applyFont="1" applyBorder="1"/>
    <xf numFmtId="169" fontId="29" fillId="0" borderId="2" xfId="0" applyNumberFormat="1" applyFont="1" applyBorder="1"/>
    <xf numFmtId="0" fontId="29" fillId="0" borderId="2" xfId="0" applyFont="1" applyBorder="1" applyAlignment="1">
      <alignment wrapText="1"/>
    </xf>
    <xf numFmtId="4" fontId="29" fillId="0" borderId="2" xfId="0" applyNumberFormat="1" applyFont="1" applyBorder="1" applyAlignment="1">
      <alignment horizontal="center" vertical="top"/>
    </xf>
    <xf numFmtId="0" fontId="28" fillId="3" borderId="0" xfId="0" applyFont="1" applyFill="1"/>
    <xf numFmtId="0" fontId="1" fillId="10" borderId="1" xfId="0" applyFont="1" applyFill="1" applyBorder="1"/>
    <xf numFmtId="0" fontId="29" fillId="10" borderId="25" xfId="0" applyFont="1" applyFill="1" applyBorder="1" applyAlignment="1">
      <alignment wrapText="1"/>
    </xf>
    <xf numFmtId="0" fontId="29" fillId="10" borderId="25" xfId="0" applyFont="1" applyFill="1" applyBorder="1"/>
    <xf numFmtId="0" fontId="29" fillId="0" borderId="2" xfId="0" applyFont="1" applyBorder="1" applyAlignment="1">
      <alignment horizontal="left" vertical="top"/>
    </xf>
    <xf numFmtId="4" fontId="29" fillId="0" borderId="2" xfId="0" applyNumberFormat="1" applyFont="1" applyBorder="1" applyAlignment="1">
      <alignment vertical="top"/>
    </xf>
    <xf numFmtId="2" fontId="29" fillId="0" borderId="2" xfId="0" applyNumberFormat="1" applyFont="1" applyBorder="1" applyAlignment="1">
      <alignment horizontal="right" vertical="top"/>
    </xf>
    <xf numFmtId="0" fontId="26" fillId="0" borderId="2" xfId="0" applyFont="1" applyBorder="1" applyAlignment="1">
      <alignment horizontal="center" vertical="top"/>
    </xf>
    <xf numFmtId="4" fontId="26" fillId="0" borderId="2" xfId="0" applyNumberFormat="1" applyFont="1" applyBorder="1" applyAlignment="1">
      <alignment horizontal="center" vertical="top"/>
    </xf>
    <xf numFmtId="0" fontId="26" fillId="10" borderId="6" xfId="0" applyFont="1" applyFill="1" applyBorder="1"/>
    <xf numFmtId="4" fontId="29" fillId="0" borderId="2" xfId="0" applyNumberFormat="1" applyFont="1" applyBorder="1" applyAlignment="1">
      <alignment horizontal="right" vertical="top"/>
    </xf>
    <xf numFmtId="0" fontId="26" fillId="0" borderId="0" xfId="0" applyFont="1" applyAlignment="1">
      <alignment horizontal="center" vertical="top"/>
    </xf>
    <xf numFmtId="4" fontId="26" fillId="0" borderId="0" xfId="0" applyNumberFormat="1" applyFont="1" applyAlignment="1">
      <alignment horizontal="center" vertical="top"/>
    </xf>
    <xf numFmtId="2" fontId="29" fillId="0" borderId="0" xfId="0" applyNumberFormat="1" applyFont="1" applyAlignment="1">
      <alignment horizontal="right" vertical="top"/>
    </xf>
    <xf numFmtId="0" fontId="14" fillId="0" borderId="0" xfId="0" applyFont="1" applyAlignment="1">
      <alignment horizontal="center" vertical="top"/>
    </xf>
    <xf numFmtId="0" fontId="4" fillId="0" borderId="0" xfId="0" applyFont="1" applyAlignment="1">
      <alignment horizontal="left"/>
    </xf>
    <xf numFmtId="0" fontId="28" fillId="2" borderId="0" xfId="0" applyFont="1" applyFill="1" applyAlignment="1">
      <alignment horizontal="center"/>
    </xf>
    <xf numFmtId="0" fontId="28" fillId="4" borderId="0" xfId="0" applyFont="1" applyFill="1"/>
    <xf numFmtId="0" fontId="4" fillId="4" borderId="0" xfId="0" applyFont="1" applyFill="1"/>
    <xf numFmtId="0" fontId="1" fillId="7" borderId="2" xfId="0" applyFont="1" applyFill="1" applyBorder="1"/>
    <xf numFmtId="0" fontId="29" fillId="7" borderId="2" xfId="0" applyFont="1" applyFill="1" applyBorder="1" applyAlignment="1">
      <alignment wrapText="1"/>
    </xf>
    <xf numFmtId="0" fontId="29" fillId="7" borderId="2" xfId="0" applyFont="1" applyFill="1" applyBorder="1"/>
    <xf numFmtId="2" fontId="29" fillId="7" borderId="2" xfId="0" applyNumberFormat="1" applyFont="1" applyFill="1" applyBorder="1"/>
    <xf numFmtId="4" fontId="29" fillId="7" borderId="2" xfId="0" applyNumberFormat="1" applyFont="1" applyFill="1" applyBorder="1" applyAlignment="1">
      <alignment horizontal="center" vertical="top"/>
    </xf>
    <xf numFmtId="169" fontId="29" fillId="7" borderId="2" xfId="0" applyNumberFormat="1" applyFont="1" applyFill="1" applyBorder="1"/>
    <xf numFmtId="0" fontId="15" fillId="0" borderId="0" xfId="0" applyFont="1" applyAlignment="1">
      <alignment vertical="top"/>
    </xf>
    <xf numFmtId="0" fontId="2" fillId="3" borderId="2" xfId="0" applyFont="1" applyFill="1" applyBorder="1" applyAlignment="1">
      <alignment horizontal="center" vertical="top"/>
    </xf>
    <xf numFmtId="0" fontId="30" fillId="0" borderId="2" xfId="0" applyFont="1" applyBorder="1" applyAlignment="1">
      <alignment horizontal="center" vertical="top"/>
    </xf>
    <xf numFmtId="0" fontId="30" fillId="0" borderId="1" xfId="0" applyFont="1" applyBorder="1" applyAlignment="1">
      <alignment horizontal="center" vertical="top"/>
    </xf>
    <xf numFmtId="0" fontId="30" fillId="0" borderId="2" xfId="0" applyFont="1" applyBorder="1" applyAlignment="1">
      <alignment vertical="top"/>
    </xf>
    <xf numFmtId="0" fontId="31" fillId="0" borderId="2" xfId="0" applyFont="1" applyBorder="1" applyAlignment="1">
      <alignment horizontal="left" vertical="top" wrapText="1" readingOrder="1"/>
    </xf>
    <xf numFmtId="4" fontId="31" fillId="0" borderId="2" xfId="0" applyNumberFormat="1" applyFont="1" applyBorder="1" applyAlignment="1">
      <alignment horizontal="right" vertical="top"/>
    </xf>
    <xf numFmtId="0" fontId="30" fillId="0" borderId="25" xfId="0" applyFont="1" applyBorder="1" applyAlignment="1">
      <alignment horizontal="center" vertical="top"/>
    </xf>
    <xf numFmtId="0" fontId="30" fillId="0" borderId="6" xfId="0" applyFont="1" applyBorder="1" applyAlignment="1">
      <alignment horizontal="center" vertical="top"/>
    </xf>
    <xf numFmtId="0" fontId="31" fillId="0" borderId="2" xfId="0" applyFont="1" applyBorder="1" applyAlignment="1">
      <alignment horizontal="center" vertical="top" readingOrder="1"/>
    </xf>
    <xf numFmtId="0" fontId="31" fillId="0" borderId="2" xfId="0" applyFont="1" applyBorder="1" applyAlignment="1">
      <alignment horizontal="right" vertical="top" wrapText="1" readingOrder="1"/>
    </xf>
    <xf numFmtId="0" fontId="31" fillId="0" borderId="1" xfId="0" applyFont="1" applyBorder="1" applyAlignment="1">
      <alignment horizontal="center" vertical="top" wrapText="1" readingOrder="1"/>
    </xf>
    <xf numFmtId="0" fontId="31" fillId="0" borderId="3" xfId="0" applyFont="1" applyBorder="1" applyAlignment="1">
      <alignment horizontal="center" vertical="top" wrapText="1" readingOrder="1"/>
    </xf>
    <xf numFmtId="0" fontId="31" fillId="0" borderId="5" xfId="0" applyFont="1" applyBorder="1" applyAlignment="1">
      <alignment horizontal="center" vertical="top" wrapText="1" readingOrder="1"/>
    </xf>
    <xf numFmtId="0" fontId="31" fillId="0" borderId="25" xfId="0" applyFont="1" applyBorder="1" applyAlignment="1">
      <alignment horizontal="center" vertical="top" wrapText="1" readingOrder="1"/>
    </xf>
    <xf numFmtId="0" fontId="31" fillId="0" borderId="26" xfId="0" applyFont="1" applyBorder="1" applyAlignment="1">
      <alignment horizontal="center" vertical="top" wrapText="1" readingOrder="1"/>
    </xf>
    <xf numFmtId="0" fontId="31" fillId="0" borderId="27" xfId="0" applyFont="1" applyBorder="1" applyAlignment="1">
      <alignment horizontal="center" vertical="top" wrapText="1" readingOrder="1"/>
    </xf>
    <xf numFmtId="0" fontId="31" fillId="0" borderId="6" xfId="0" applyFont="1" applyBorder="1" applyAlignment="1">
      <alignment horizontal="center" vertical="top" wrapText="1" readingOrder="1"/>
    </xf>
    <xf numFmtId="0" fontId="31" fillId="0" borderId="7" xfId="0" applyFont="1" applyBorder="1" applyAlignment="1">
      <alignment horizontal="center" vertical="top" wrapText="1" readingOrder="1"/>
    </xf>
    <xf numFmtId="0" fontId="31" fillId="0" borderId="9" xfId="0" applyFont="1" applyBorder="1" applyAlignment="1">
      <alignment horizontal="center" vertical="top" wrapText="1" readingOrder="1"/>
    </xf>
    <xf numFmtId="0" fontId="32" fillId="0" borderId="2" xfId="0" applyFont="1" applyBorder="1" applyAlignment="1">
      <alignment horizontal="center" vertical="top" wrapText="1" readingOrder="1"/>
    </xf>
    <xf numFmtId="0" fontId="32" fillId="0" borderId="2" xfId="0" applyFont="1" applyBorder="1" applyAlignment="1">
      <alignment horizontal="center" vertical="top" wrapText="1" readingOrder="1"/>
    </xf>
    <xf numFmtId="0" fontId="32" fillId="0" borderId="2" xfId="0" applyFont="1" applyBorder="1" applyAlignment="1">
      <alignment horizontal="left" vertical="top"/>
    </xf>
    <xf numFmtId="0" fontId="28" fillId="0" borderId="2" xfId="0" applyFont="1" applyBorder="1" applyAlignment="1">
      <alignment horizontal="left" vertical="top" wrapText="1"/>
    </xf>
    <xf numFmtId="0" fontId="31" fillId="0" borderId="2" xfId="0" applyFont="1" applyBorder="1" applyAlignment="1">
      <alignment horizontal="right" vertical="top"/>
    </xf>
    <xf numFmtId="0" fontId="33" fillId="0" borderId="2" xfId="0" applyFont="1" applyBorder="1" applyAlignment="1">
      <alignment horizontal="left" vertical="top" wrapText="1" readingOrder="1"/>
    </xf>
    <xf numFmtId="0" fontId="33" fillId="0" borderId="1" xfId="0" applyFont="1" applyBorder="1" applyAlignment="1">
      <alignment horizontal="center" vertical="top" wrapText="1" readingOrder="1"/>
    </xf>
    <xf numFmtId="0" fontId="33" fillId="0" borderId="25" xfId="0" applyFont="1" applyBorder="1" applyAlignment="1">
      <alignment horizontal="center" vertical="top" wrapText="1" readingOrder="1"/>
    </xf>
    <xf numFmtId="0" fontId="33" fillId="0" borderId="6" xfId="0" applyFont="1" applyBorder="1" applyAlignment="1">
      <alignment horizontal="center" vertical="top" wrapText="1" readingOrder="1"/>
    </xf>
    <xf numFmtId="0" fontId="31" fillId="0" borderId="2" xfId="0" applyFont="1" applyBorder="1" applyAlignment="1">
      <alignment horizontal="left" vertical="top" wrapText="1"/>
    </xf>
    <xf numFmtId="0" fontId="30" fillId="0" borderId="2" xfId="0" applyFont="1" applyBorder="1" applyAlignment="1">
      <alignment horizontal="left" vertical="top"/>
    </xf>
    <xf numFmtId="0" fontId="30" fillId="0" borderId="2" xfId="0" applyFont="1" applyBorder="1" applyAlignment="1">
      <alignment horizontal="left" vertical="top" wrapText="1"/>
    </xf>
    <xf numFmtId="4" fontId="30" fillId="0" borderId="2" xfId="0" applyNumberFormat="1" applyFont="1" applyBorder="1" applyAlignment="1">
      <alignment horizontal="right" vertical="top"/>
    </xf>
    <xf numFmtId="0" fontId="30" fillId="0" borderId="2" xfId="0" applyFont="1" applyBorder="1" applyAlignment="1">
      <alignment horizontal="right" vertical="top"/>
    </xf>
    <xf numFmtId="0" fontId="30" fillId="0" borderId="2" xfId="0" applyFont="1" applyBorder="1" applyAlignment="1">
      <alignment vertical="top" wrapText="1" readingOrder="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66674</xdr:colOff>
      <xdr:row>0</xdr:row>
      <xdr:rowOff>152400</xdr:rowOff>
    </xdr:from>
    <xdr:to>
      <xdr:col>27</xdr:col>
      <xdr:colOff>590549</xdr:colOff>
      <xdr:row>121</xdr:row>
      <xdr:rowOff>123826</xdr:rowOff>
    </xdr:to>
    <xdr:sp macro="" textlink="">
      <xdr:nvSpPr>
        <xdr:cNvPr id="2" name="TekstniOkvir 1">
          <a:extLst>
            <a:ext uri="{FF2B5EF4-FFF2-40B4-BE49-F238E27FC236}">
              <a16:creationId xmlns:a16="http://schemas.microsoft.com/office/drawing/2014/main" id="{C65ABD4B-F3EB-F0E9-DDF7-BE250495A4B7}"/>
            </a:ext>
          </a:extLst>
        </xdr:cNvPr>
        <xdr:cNvSpPr txBox="1"/>
      </xdr:nvSpPr>
      <xdr:spPr>
        <a:xfrm>
          <a:off x="66674" y="152400"/>
          <a:ext cx="16983075" cy="23021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100" b="1">
              <a:solidFill>
                <a:schemeClr val="dk1"/>
              </a:solidFill>
              <a:effectLst/>
              <a:latin typeface="+mn-lt"/>
              <a:ea typeface="+mn-ea"/>
              <a:cs typeface="+mn-cs"/>
            </a:rPr>
            <a:t>1.3. OBRAZLOŽENJE O IZVRŠENJU FINANCIJSKOG PLANA DJEČJEG VRTIĆA JUREK ZA RAZDOBLJE 01.01.-30.06.2025 GODINE</a:t>
          </a:r>
          <a:endParaRPr lang="hr-HR">
            <a:effectLst/>
          </a:endParaRPr>
        </a:p>
        <a:p>
          <a:r>
            <a:rPr lang="hr-HR" sz="1100" b="1">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OBRAZLOŽENJE OSTVARENJA PRIHODA I RASHODA, PRIMITAKA I IZDATAKA</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U razdoblju od 01.01. do 30.06.2025. godine Dječji vrtić JUREK sveukupno je ostvario prihode u iznosu od 385.113,54 EUR. U odnosu na isto izvještajno razdoblje prethodne godine isti su veći  za 139,68 % . Prihodi su veći iz razloga povećanja broja korisnika i povećanja ekonomske cijene u odnosu na isto izvještajno razdoblje prethodne godine.</a:t>
          </a:r>
          <a:endParaRPr lang="hr-HR">
            <a:effectLst/>
          </a:endParaRPr>
        </a:p>
        <a:p>
          <a:r>
            <a:rPr lang="hr-HR" sz="1100">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Struktura prihoda:</a:t>
          </a:r>
          <a:endParaRPr lang="hr-HR">
            <a:effectLst/>
          </a:endParaRPr>
        </a:p>
        <a:p>
          <a:r>
            <a:rPr lang="hr-HR" sz="1100" b="1">
              <a:solidFill>
                <a:schemeClr val="dk1"/>
              </a:solidFill>
              <a:effectLst/>
              <a:latin typeface="+mn-lt"/>
              <a:ea typeface="+mn-ea"/>
              <a:cs typeface="+mn-cs"/>
            </a:rPr>
            <a:t> </a:t>
          </a: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sz="1100" b="1">
            <a:solidFill>
              <a:schemeClr val="dk1"/>
            </a:solidFill>
            <a:effectLst/>
            <a:latin typeface="+mn-lt"/>
            <a:ea typeface="+mn-ea"/>
            <a:cs typeface="+mn-cs"/>
          </a:endParaRPr>
        </a:p>
        <a:p>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Ostvareni rashodi u ukupnom iznosu od 427.105,49 EUR nastali su obavljanjem osnovne djelatnosti Dječjeg vrtića JUREK. Uslijed povećanja broja korisnika, cijena na tržištu, potrebe obnavljanja ispitivanja u izvještajnom razdoblju ove godine, nabave sitnog inventara za potrebe rada domara, opreme za kuhinju, računalnih programa/modula isti su u odnosu na isto izvještajno razdoblje prethodne godine  (273.884,20 eur) veći za 155,94 %.</a:t>
          </a:r>
          <a:endParaRPr lang="hr-HR">
            <a:effectLst/>
          </a:endParaRPr>
        </a:p>
        <a:p>
          <a:r>
            <a:rPr lang="hr-HR" sz="1100" b="1">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Račun prihoda i rashoda za izvještajno razdoblje 01.01.-30.06.2025. godine:</a:t>
          </a:r>
          <a:endParaRPr lang="hr-HR">
            <a:effectLst/>
          </a:endParaRPr>
        </a:p>
        <a:p>
          <a:r>
            <a:rPr lang="hr-HR" sz="1100" b="1">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a) PRIHODI I PRIMICI								385.113,54 EUR</a:t>
          </a:r>
          <a:endParaRPr lang="hr-HR">
            <a:effectLst/>
          </a:endParaRPr>
        </a:p>
        <a:p>
          <a:r>
            <a:rPr lang="hr-HR" sz="1100">
              <a:solidFill>
                <a:schemeClr val="dk1"/>
              </a:solidFill>
              <a:effectLst/>
              <a:latin typeface="+mn-lt"/>
              <a:ea typeface="+mn-ea"/>
              <a:cs typeface="+mn-cs"/>
            </a:rPr>
            <a:t>b) RASHODI I IZDACI								427.105,49 EUR</a:t>
          </a:r>
          <a:endParaRPr lang="hr-HR">
            <a:effectLst/>
          </a:endParaRPr>
        </a:p>
        <a:p>
          <a:r>
            <a:rPr lang="hr-HR" sz="1100">
              <a:solidFill>
                <a:schemeClr val="dk1"/>
              </a:solidFill>
              <a:effectLst/>
              <a:latin typeface="+mn-lt"/>
              <a:ea typeface="+mn-ea"/>
              <a:cs typeface="+mn-cs"/>
            </a:rPr>
            <a:t>c) VIŠAK PRIHODA I PRIMITAKA – PRENESENI iz 2024.godine                           47.219,37 EUR</a:t>
          </a:r>
          <a:endParaRPr lang="hr-HR">
            <a:effectLst/>
          </a:endParaRPr>
        </a:p>
        <a:p>
          <a:r>
            <a:rPr lang="hr-HR" sz="1100">
              <a:solidFill>
                <a:schemeClr val="dk1"/>
              </a:solidFill>
              <a:effectLst/>
              <a:latin typeface="+mn-lt"/>
              <a:ea typeface="+mn-ea"/>
              <a:cs typeface="+mn-cs"/>
            </a:rPr>
            <a:t>c) VIŠAK PRIHODA POSLOVANJA za prijenos u naredno razdoblje                  	    5.227,42 EUR</a:t>
          </a:r>
          <a:endParaRPr lang="hr-HR">
            <a:effectLst/>
          </a:endParaRPr>
        </a:p>
        <a:p>
          <a:r>
            <a:rPr lang="hr-HR" sz="1100" b="1">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Bilješke uz izvršenje financijskog plana za razdoblje od 01.01.2025. do 30.06.2025. godine.</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PRIHODI I PRIMICI:</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636 -prihod proračunskim korisnicima iz proračuna koji im nije nadležan 0,00 eura. U odnosu na prošlo izvještajno razdoblje smanjeni. Navedeni prihodi odnose se na djecu u programu predškole i djecu s teškoćama u  razvoju. Navedeni prihodi u istom izvještajnom razdoblju prethodne godine iznosi su 2.170,20 eur-a a odnosili su se na uplate MZO za sufinanciranje boravka djece u programu predškole i djecu s teškoćama u  razvoju. U ovom izvještajnom razdoblju nije bilo naveden uplate.</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641 -prihod od financijske imovine (kamate na sredstva na računu) 11,42 eura. U odnosu na prošlo izvještajno razdoblje smanjeni  (indeks 88,94)  u istom izvještajnom razdoblju prethodne godine prihod od kamata na depozit bio je 12,84 eura.</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652 -prihod po posebnim propisima 100.987,54 eura. U odnosu na prošlo izvještajno razdoblje povećani (indeks 126,37) iz razloga povećanja broja korisnika usluga Vrtića i povećanja ekonomske cijene u odnosu na isto izvještajno razdoblje u 2024. godini.</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663 - u ovom izvještajnom razdoblju nisu ostvareni prihodi s osnova donacija dok je u istom izvještajnom razdoblju prethodne gine s osnova donacija ostvaren prihod u iznosu od 4.226,94 eura-a.</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671 -prihod nadležnog proračuna u ovom izvještajnom razdoblju ostvareni su u iznosu od 284.114,58 eura. U odnosu na prošlo izvještajno razdoblje povećani (indeks 149,85 %) iz razloga povećanja broja korisnika usluga Vrtića i povećanja ekonomske cijene.</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Svi navedeni prihodi trošeni su namjenski.</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VIŠAK PRIHODA I PRIMITAKA – PRENESENI </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Iznos viška iz 2024. godine u iznosu od 47.219,37 eura prenesen je u 2025. godinu  i korišten je za redovno poslovanje.</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RASHODI I IZDACI:</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31-rashod za zaposlene bruto plaće 280.211,33 eura. U odnosu na prošlo izvještajno razdoblje povećani (indeks 136,76)  uslijed promjene u strukturi zaposlenih te povećanja koeficijenata za obračun plaća zaposlenih u Dječjem vrtiću JUREK.</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312-ostali rashodi za zaposlene povećani zbog promjene u knjiženju toplog obroka koji u ovom izvještajnom razdoblju knjižimo na 312 u odnosu na prošlo izvještajno razdoblje. ( uključuju: topli obrok,  nagrade, darove, naknade za bolest, invalidnost i smrtni slučaj te regres za godišnji odmor).</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313-doprinosi na plaće 39.073,84 eura. U odnosu na prošlo izvještajno razdoblje povećani (indeks 157,14) uslijed promjena kod zaposlenih te povećanja koeficijenata za obračun plaća zaposlenih u Dječjem vrtiću JUREK.</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321-nakande troškova zaposlenima 11.430,18 eura. U odnosu na prošlo izvještajno razdoblje povećani (indeks 140,05). Do navedene razlike došlo uslijed promjene djelatnika tokom godine (odnose se na naknade za prijevoz, tečajeve, seminare, službena putovanja).</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322-rashodi za materijal i energiju 33.562,18 eura. U odnosu na prošlo izvještajno razdoblje povećani (indeks 155,35)  uslijed povećanja cijena na tržištu i povećanja broja korisnika dječjeg vrtića. </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323-rashodi za usluge u odnosu na prošlo izvještajno razdoblje povećani (indeks 395,37). U odnosu na isto izvještajno razdoblje prošle godine u ovom razdoblju morali smo obnoviti kontrole i ispitivanja  sukladno zaštiti na radu koja su izlazila, ovom razdoblju uključen je najam fotokopirnog aparata te su usluge komunalnih usluga povećane iz razloga jer Vrtić od ove godine odvoz komunalnog otpada koristi kao poslovni subjekt, računalne usluge povećane zbog uvođenja potrebnih programa/modula za rad. </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329-ostali nespomenuti rashodi poslovanja u odnosu na prethodno izvještajno razdoblje povećani (indeks 498,66). usljed promjene u zaposlenima povećanje troškova za provjere diploma, u ovom izvještajnom razdoblju pretplatili smo se na poslovni časopis, imali smo nabavu sadnica za uređenje prostora, te izradu fotografija za korisnike Vrtića.</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343-financijski rashodi u odnosu na prošlo izvještajno razdoblje povećani (indeks 115,12)  uslijed povećanja cijena bankarskih usluga i usluga platnog prometa u odnosu na isto izvještajno razdoblje prethodne godine.</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422-rashodi za nabavu postrojenja i  opreme za vrtić u odnosu na prošlo izvještajno razdoblje povećani (indeks 164,14) uslijed nabave novog računala za potrebe rada, nabave opreme za kuhinju i nabave stolaca.</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426- ulaganja u računalne programe povećana (indeks 397,50) u  uslijed nabave potrebnih programa / modula za rad e -likvidatura, evidencija o radnicima i uredskog poslovanja.</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Dječji vrtić je javna ustanova koja ostvaruje </a:t>
          </a:r>
          <a:r>
            <a:rPr lang="de-DE" sz="1100">
              <a:solidFill>
                <a:schemeClr val="dk1"/>
              </a:solidFill>
              <a:effectLst/>
              <a:latin typeface="+mn-lt"/>
              <a:ea typeface="+mn-ea"/>
              <a:cs typeface="+mn-cs"/>
            </a:rPr>
            <a:t>redovite programe njege, odgoja, obrazovanja, zdravstvene zaštite, prehrane i socijalne skrbi djece rane i predškolske dobi, koji su prilagođeni razvojnim potrebama djece te njihovim mogućnostima i sposobnostima</a:t>
          </a:r>
          <a:r>
            <a:rPr lang="pl-PL" sz="1100">
              <a:solidFill>
                <a:schemeClr val="dk1"/>
              </a:solidFill>
              <a:effectLst/>
              <a:latin typeface="+mn-lt"/>
              <a:ea typeface="+mn-ea"/>
              <a:cs typeface="+mn-cs"/>
            </a:rPr>
            <a:t>.</a:t>
          </a:r>
          <a:r>
            <a:rPr lang="hr-HR" sz="1100">
              <a:solidFill>
                <a:schemeClr val="dk1"/>
              </a:solidFill>
              <a:effectLst/>
              <a:latin typeface="+mn-lt"/>
              <a:ea typeface="+mn-ea"/>
              <a:cs typeface="+mn-cs"/>
            </a:rPr>
            <a:t> Osnivač i vlasnik ustanove je Općina Gornja Stubica.</a:t>
          </a:r>
          <a:endParaRPr lang="hr-HR">
            <a:effectLst/>
          </a:endParaRPr>
        </a:p>
        <a:p>
          <a:r>
            <a:rPr lang="hr-HR" sz="1100">
              <a:solidFill>
                <a:schemeClr val="dk1"/>
              </a:solidFill>
              <a:effectLst/>
              <a:latin typeface="+mn-lt"/>
              <a:ea typeface="+mn-ea"/>
              <a:cs typeface="+mn-cs"/>
            </a:rPr>
            <a:t>Financijsko poslovanje Dječjeg vrtića JUREK tijekom razdoblja 01.01.2025.-30.06.2025. godine izvršeno je prema financijskim mogućnostima ustanove poštujući zakonske propise. </a:t>
          </a:r>
          <a:endParaRPr lang="hr-HR">
            <a:effectLst/>
          </a:endParaRPr>
        </a:p>
        <a:p>
          <a:r>
            <a:rPr lang="hr-HR" sz="1100">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1.4. POSEBNI IZVJEŠTAJI</a:t>
          </a:r>
          <a:endParaRPr lang="hr-HR">
            <a:effectLst/>
          </a:endParaRPr>
        </a:p>
        <a:p>
          <a:r>
            <a:rPr lang="hr-HR" sz="1100" b="1">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IZVJEŠTAJ O KORIŠTENJU PRORAČUNSKE ZALIHE</a:t>
          </a:r>
          <a:endParaRPr lang="hr-HR">
            <a:effectLst/>
          </a:endParaRPr>
        </a:p>
        <a:p>
          <a:r>
            <a:rPr lang="hr-HR" sz="1100">
              <a:solidFill>
                <a:schemeClr val="dk1"/>
              </a:solidFill>
              <a:effectLst/>
              <a:latin typeface="+mn-lt"/>
              <a:ea typeface="+mn-ea"/>
              <a:cs typeface="+mn-cs"/>
            </a:rPr>
            <a:t>Dječji vrtić JUREK u razdoblju od 01.01.2025. do 30.06.2025. godine nije koristio proračunske zalihe.</a:t>
          </a:r>
          <a:endParaRPr lang="hr-HR">
            <a:effectLst/>
          </a:endParaRPr>
        </a:p>
        <a:p>
          <a:r>
            <a:rPr lang="hr-HR" sz="1100">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IZVJEŠTAJ O ZADUŽIVANJU NA DOMAĆEM I STRANOM TRŽIŠTU NOVCA I KAPITALA</a:t>
          </a:r>
          <a:endParaRPr lang="hr-HR">
            <a:effectLst/>
          </a:endParaRPr>
        </a:p>
        <a:p>
          <a:r>
            <a:rPr lang="hr-HR" sz="1100">
              <a:solidFill>
                <a:schemeClr val="dk1"/>
              </a:solidFill>
              <a:effectLst/>
              <a:latin typeface="+mn-lt"/>
              <a:ea typeface="+mn-ea"/>
              <a:cs typeface="+mn-cs"/>
            </a:rPr>
            <a:t>Dječji vrtić JUREK u razdoblju od 01.01.2025. do 30.06.2025. godine nije se zaduživao na domaćem i stranom tržištu novca i kapitala.</a:t>
          </a:r>
          <a:endParaRPr lang="hr-HR">
            <a:effectLst/>
          </a:endParaRPr>
        </a:p>
        <a:p>
          <a:r>
            <a:rPr lang="hr-HR" sz="1100" b="1">
              <a:solidFill>
                <a:schemeClr val="dk1"/>
              </a:solidFill>
              <a:effectLst/>
              <a:latin typeface="+mn-lt"/>
              <a:ea typeface="+mn-ea"/>
              <a:cs typeface="+mn-cs"/>
            </a:rPr>
            <a:t> </a:t>
          </a:r>
          <a:endParaRPr lang="hr-HR">
            <a:effectLst/>
          </a:endParaRPr>
        </a:p>
        <a:p>
          <a:r>
            <a:rPr lang="hr-HR" sz="1100" b="1">
              <a:solidFill>
                <a:schemeClr val="dk1"/>
              </a:solidFill>
              <a:effectLst/>
              <a:latin typeface="+mn-lt"/>
              <a:ea typeface="+mn-ea"/>
              <a:cs typeface="+mn-cs"/>
            </a:rPr>
            <a:t>IZVJEŠTAJ O DANIM JAMSTVIMA I PLAĆANJIMA PO PROTESTIRANIM JAMSTVIMA</a:t>
          </a:r>
          <a:endParaRPr lang="hr-HR">
            <a:effectLst/>
          </a:endParaRPr>
        </a:p>
        <a:p>
          <a:r>
            <a:rPr lang="hr-HR" sz="1100" b="1">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Dječji vrtić JUREK u razdoblju od 01.01.2025. do 30.06.2025. godine nije davao jamstva te  nije imao plaćanja po protestnim jamstvima.</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 </a:t>
          </a:r>
          <a:endParaRPr lang="hr-HR">
            <a:effectLst/>
          </a:endParaRPr>
        </a:p>
        <a:p>
          <a:r>
            <a:rPr lang="hr-HR" sz="1100">
              <a:solidFill>
                <a:schemeClr val="dk1"/>
              </a:solidFill>
              <a:effectLst/>
              <a:latin typeface="+mn-lt"/>
              <a:ea typeface="+mn-ea"/>
              <a:cs typeface="+mn-cs"/>
            </a:rPr>
            <a:t>														Predsjednica Upravnog vijeća:</a:t>
          </a:r>
          <a:endParaRPr lang="hr-HR">
            <a:effectLst/>
          </a:endParaRPr>
        </a:p>
        <a:p>
          <a:r>
            <a:rPr lang="hr-HR" sz="1100">
              <a:solidFill>
                <a:schemeClr val="dk1"/>
              </a:solidFill>
              <a:effectLst/>
              <a:latin typeface="+mn-lt"/>
              <a:ea typeface="+mn-ea"/>
              <a:cs typeface="+mn-cs"/>
            </a:rPr>
            <a:t>														___________________________</a:t>
          </a:r>
          <a:endParaRPr lang="hr-HR">
            <a:effectLst/>
          </a:endParaRPr>
        </a:p>
        <a:p>
          <a:r>
            <a:rPr lang="hr-HR" sz="1100">
              <a:solidFill>
                <a:schemeClr val="dk1"/>
              </a:solidFill>
              <a:effectLst/>
              <a:latin typeface="+mn-lt"/>
              <a:ea typeface="+mn-ea"/>
              <a:cs typeface="+mn-cs"/>
            </a:rPr>
            <a:t>														Marina Sviben Družinec</a:t>
          </a:r>
          <a:endParaRPr lang="hr-HR">
            <a:effectLst/>
          </a:endParaRPr>
        </a:p>
        <a:p>
          <a:endParaRPr lang="hr-HR" sz="1100"/>
        </a:p>
      </xdr:txBody>
    </xdr:sp>
    <xdr:clientData/>
  </xdr:twoCellAnchor>
  <xdr:twoCellAnchor editAs="oneCell">
    <xdr:from>
      <xdr:col>1</xdr:col>
      <xdr:colOff>152400</xdr:colOff>
      <xdr:row>9</xdr:row>
      <xdr:rowOff>161925</xdr:rowOff>
    </xdr:from>
    <xdr:to>
      <xdr:col>11</xdr:col>
      <xdr:colOff>468245</xdr:colOff>
      <xdr:row>34</xdr:row>
      <xdr:rowOff>9525</xdr:rowOff>
    </xdr:to>
    <xdr:pic>
      <xdr:nvPicPr>
        <xdr:cNvPr id="3" name="Slika 2">
          <a:extLst>
            <a:ext uri="{FF2B5EF4-FFF2-40B4-BE49-F238E27FC236}">
              <a16:creationId xmlns:a16="http://schemas.microsoft.com/office/drawing/2014/main" id="{11B440E4-03E4-4C23-8550-56910CDB44D8}"/>
            </a:ext>
          </a:extLst>
        </xdr:cNvPr>
        <xdr:cNvPicPr>
          <a:picLocks noChangeAspect="1"/>
        </xdr:cNvPicPr>
      </xdr:nvPicPr>
      <xdr:blipFill>
        <a:blip xmlns:r="http://schemas.openxmlformats.org/officeDocument/2006/relationships" r:embed="rId1"/>
        <a:stretch>
          <a:fillRect/>
        </a:stretch>
      </xdr:blipFill>
      <xdr:spPr>
        <a:xfrm>
          <a:off x="762000" y="1876425"/>
          <a:ext cx="6411845" cy="461010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D77DD-79CA-432E-A35B-D8AECF4EF6D9}">
  <dimension ref="A1:P47"/>
  <sheetViews>
    <sheetView topLeftCell="A27" workbookViewId="0">
      <selection activeCell="A22" sqref="A22:A36"/>
    </sheetView>
  </sheetViews>
  <sheetFormatPr defaultRowHeight="15" x14ac:dyDescent="0.25"/>
  <cols>
    <col min="1" max="1" width="1.140625" style="17" customWidth="1"/>
    <col min="2" max="2" width="47.42578125" style="17" bestFit="1" customWidth="1"/>
    <col min="3" max="3" width="3.28515625" style="17" hidden="1" customWidth="1"/>
    <col min="4" max="4" width="9.7109375" style="17" hidden="1" customWidth="1"/>
    <col min="5" max="5" width="1.140625" style="17" hidden="1" customWidth="1"/>
    <col min="6" max="6" width="11.42578125" style="17" customWidth="1"/>
    <col min="7" max="7" width="9.7109375" style="17" customWidth="1"/>
    <col min="8" max="8" width="4" style="17" customWidth="1"/>
    <col min="9" max="9" width="11" style="17" customWidth="1"/>
    <col min="10" max="10" width="1.42578125" style="17" customWidth="1"/>
    <col min="11" max="11" width="10.28515625" style="17" customWidth="1"/>
    <col min="12" max="12" width="2.5703125" style="17" customWidth="1"/>
    <col min="13" max="13" width="1" style="17" hidden="1" customWidth="1"/>
    <col min="14" max="14" width="4.7109375" style="17" customWidth="1"/>
    <col min="15" max="15" width="10.140625" style="17" customWidth="1"/>
    <col min="16" max="16" width="16.5703125" style="18" customWidth="1"/>
  </cols>
  <sheetData>
    <row r="1" spans="1:16" ht="15.75" x14ac:dyDescent="0.25">
      <c r="A1" s="1" t="s">
        <v>0</v>
      </c>
      <c r="B1" s="1"/>
      <c r="C1" s="2"/>
      <c r="D1" s="2"/>
      <c r="E1" s="2"/>
      <c r="F1" s="2"/>
      <c r="G1" s="2"/>
      <c r="H1" s="2"/>
      <c r="I1" s="2"/>
      <c r="J1" s="2"/>
      <c r="K1" s="2"/>
      <c r="L1" s="3"/>
      <c r="M1" s="3"/>
      <c r="N1"/>
      <c r="O1"/>
      <c r="P1"/>
    </row>
    <row r="2" spans="1:16" ht="15.75" x14ac:dyDescent="0.25">
      <c r="A2" s="1" t="s">
        <v>1</v>
      </c>
      <c r="B2" s="1"/>
      <c r="C2" s="2"/>
      <c r="D2" s="2"/>
      <c r="E2" s="2"/>
      <c r="F2" s="2"/>
      <c r="G2" s="2"/>
      <c r="H2" s="2"/>
      <c r="I2" s="2"/>
      <c r="J2" s="2"/>
      <c r="K2" s="2"/>
      <c r="L2" s="3"/>
      <c r="M2" s="3"/>
      <c r="N2"/>
      <c r="O2"/>
      <c r="P2"/>
    </row>
    <row r="3" spans="1:16" ht="15.75" x14ac:dyDescent="0.25">
      <c r="A3" s="1" t="s">
        <v>2</v>
      </c>
      <c r="B3" s="1"/>
      <c r="C3" s="2"/>
      <c r="D3" s="2"/>
      <c r="E3" s="2"/>
      <c r="F3" s="2"/>
      <c r="G3" s="2"/>
      <c r="H3" s="2"/>
      <c r="I3" s="2"/>
      <c r="J3" s="2"/>
      <c r="K3" s="2"/>
      <c r="L3" s="3"/>
      <c r="M3" s="3"/>
      <c r="N3"/>
      <c r="O3"/>
      <c r="P3"/>
    </row>
    <row r="4" spans="1:16" ht="15.75" x14ac:dyDescent="0.25">
      <c r="A4" s="4"/>
      <c r="B4" s="4"/>
      <c r="C4" s="2"/>
      <c r="D4" s="2"/>
      <c r="E4" s="2"/>
      <c r="F4" s="2"/>
      <c r="G4" s="2"/>
      <c r="H4" s="2"/>
      <c r="I4" s="2"/>
      <c r="J4" s="2"/>
      <c r="K4" s="2"/>
      <c r="L4" s="3"/>
      <c r="M4" s="3"/>
      <c r="N4"/>
      <c r="O4"/>
      <c r="P4"/>
    </row>
    <row r="5" spans="1:16" ht="15.75" x14ac:dyDescent="0.25">
      <c r="A5" s="5" t="s">
        <v>3</v>
      </c>
      <c r="B5" s="5"/>
      <c r="C5" s="5"/>
      <c r="D5" s="5"/>
      <c r="E5" s="5"/>
      <c r="F5" s="5"/>
      <c r="G5" s="5"/>
      <c r="H5" s="5"/>
      <c r="I5" s="5"/>
      <c r="J5" s="5"/>
      <c r="K5" s="5"/>
      <c r="L5" s="3"/>
      <c r="M5" s="3"/>
      <c r="N5"/>
      <c r="O5"/>
      <c r="P5"/>
    </row>
    <row r="6" spans="1:16" ht="15.75" x14ac:dyDescent="0.25">
      <c r="A6" s="5" t="s">
        <v>4</v>
      </c>
      <c r="B6" s="5"/>
      <c r="C6" s="5"/>
      <c r="D6" s="5"/>
      <c r="E6" s="5"/>
      <c r="F6" s="5"/>
      <c r="G6" s="5"/>
      <c r="H6" s="5"/>
      <c r="I6" s="5"/>
      <c r="J6" s="5"/>
      <c r="K6" s="5"/>
      <c r="L6" s="3"/>
      <c r="M6" s="3"/>
      <c r="N6"/>
      <c r="O6"/>
      <c r="P6"/>
    </row>
    <row r="7" spans="1:16" ht="15.75" x14ac:dyDescent="0.25">
      <c r="A7" s="5" t="s">
        <v>5</v>
      </c>
      <c r="B7" s="5"/>
      <c r="C7" s="5"/>
      <c r="D7" s="5"/>
      <c r="E7" s="5"/>
      <c r="F7" s="5"/>
      <c r="G7" s="5"/>
      <c r="H7" s="5"/>
      <c r="I7" s="5"/>
      <c r="J7" s="5"/>
      <c r="K7" s="5"/>
      <c r="L7" s="3"/>
      <c r="M7" s="3"/>
      <c r="N7"/>
      <c r="O7"/>
      <c r="P7"/>
    </row>
    <row r="8" spans="1:16" ht="15.75" x14ac:dyDescent="0.25">
      <c r="A8" s="5"/>
      <c r="B8" s="5"/>
      <c r="C8" s="5"/>
      <c r="D8" s="5"/>
      <c r="E8" s="5"/>
      <c r="F8" s="5"/>
      <c r="G8" s="5"/>
      <c r="H8" s="5"/>
      <c r="I8" s="5"/>
      <c r="J8" s="5"/>
      <c r="K8" s="5"/>
      <c r="L8" s="3"/>
      <c r="M8" s="3"/>
      <c r="N8"/>
      <c r="O8"/>
      <c r="P8"/>
    </row>
    <row r="9" spans="1:16" x14ac:dyDescent="0.25">
      <c r="A9" s="6" t="s">
        <v>6</v>
      </c>
      <c r="B9" s="6"/>
      <c r="C9" s="6"/>
      <c r="D9" s="6"/>
      <c r="E9" s="6"/>
      <c r="F9" s="6"/>
      <c r="G9" s="6"/>
      <c r="H9" s="6"/>
      <c r="I9" s="6"/>
      <c r="J9" s="6"/>
      <c r="K9" s="6"/>
      <c r="L9" s="6"/>
      <c r="M9" s="6"/>
      <c r="N9" s="6"/>
      <c r="O9" s="6"/>
      <c r="P9" s="6"/>
    </row>
    <row r="10" spans="1:16" ht="56.25" customHeight="1" x14ac:dyDescent="0.25">
      <c r="A10" s="6"/>
      <c r="B10" s="6"/>
      <c r="C10" s="6"/>
      <c r="D10" s="6"/>
      <c r="E10" s="6"/>
      <c r="F10" s="6"/>
      <c r="G10" s="6"/>
      <c r="H10" s="6"/>
      <c r="I10" s="6"/>
      <c r="J10" s="6"/>
      <c r="K10" s="6"/>
      <c r="L10" s="6"/>
      <c r="M10" s="6"/>
      <c r="N10" s="6"/>
      <c r="O10" s="6"/>
      <c r="P10" s="6"/>
    </row>
    <row r="11" spans="1:16" ht="18" x14ac:dyDescent="0.25">
      <c r="A11" s="7" t="s">
        <v>7</v>
      </c>
      <c r="B11" s="7"/>
      <c r="C11" s="7"/>
      <c r="D11" s="7"/>
      <c r="E11" s="7"/>
      <c r="F11" s="7"/>
      <c r="G11" s="7"/>
      <c r="H11" s="7"/>
      <c r="I11" s="7"/>
      <c r="J11" s="7"/>
      <c r="K11" s="7"/>
      <c r="L11" s="7"/>
      <c r="M11" s="7"/>
      <c r="N11" s="7"/>
      <c r="O11" s="7"/>
      <c r="P11" s="7"/>
    </row>
    <row r="12" spans="1:16" x14ac:dyDescent="0.25">
      <c r="A12" s="8" t="s">
        <v>8</v>
      </c>
      <c r="B12" s="8"/>
      <c r="C12" s="8"/>
      <c r="D12" s="8"/>
      <c r="E12" s="8"/>
      <c r="F12" s="8"/>
      <c r="G12" s="8"/>
      <c r="H12" s="8"/>
      <c r="I12" s="8"/>
      <c r="J12" s="8"/>
      <c r="K12" s="8"/>
      <c r="L12" s="8"/>
      <c r="M12" s="8"/>
      <c r="N12" s="8"/>
      <c r="O12" s="8"/>
      <c r="P12" s="8"/>
    </row>
    <row r="13" spans="1:16" ht="15.75" x14ac:dyDescent="0.25">
      <c r="A13" s="9" t="s">
        <v>9</v>
      </c>
      <c r="B13" s="9"/>
      <c r="C13" s="9"/>
      <c r="D13" s="9"/>
      <c r="E13" s="9"/>
      <c r="F13" s="9"/>
      <c r="G13" s="9"/>
      <c r="H13" s="9"/>
      <c r="I13" s="9"/>
      <c r="J13" s="9"/>
      <c r="K13" s="9"/>
      <c r="L13" s="9"/>
      <c r="M13" s="9"/>
      <c r="N13" s="9"/>
      <c r="O13" s="9"/>
      <c r="P13" s="9"/>
    </row>
    <row r="14" spans="1:16" ht="15.75" x14ac:dyDescent="0.25">
      <c r="A14" s="10"/>
      <c r="B14" s="10"/>
      <c r="C14" s="10"/>
      <c r="D14" s="10"/>
      <c r="E14" s="10"/>
      <c r="F14" s="10"/>
      <c r="G14" s="10"/>
      <c r="H14" s="10"/>
      <c r="I14" s="10"/>
      <c r="J14" s="10"/>
      <c r="K14" s="10"/>
      <c r="L14" s="10"/>
      <c r="M14" s="10"/>
      <c r="N14" s="10"/>
      <c r="O14" s="10"/>
      <c r="P14" s="10"/>
    </row>
    <row r="15" spans="1:16" ht="15.75" x14ac:dyDescent="0.25">
      <c r="A15" s="11" t="s">
        <v>10</v>
      </c>
      <c r="B15" s="11"/>
      <c r="C15" s="11"/>
      <c r="D15" s="11"/>
      <c r="E15" s="11"/>
      <c r="F15" s="11"/>
      <c r="G15" s="11"/>
      <c r="H15" s="11"/>
      <c r="I15" s="11"/>
      <c r="J15" s="11"/>
      <c r="K15" s="11"/>
      <c r="L15" s="11"/>
      <c r="M15" s="11"/>
      <c r="N15" s="11"/>
      <c r="O15" s="11"/>
      <c r="P15" s="11"/>
    </row>
    <row r="16" spans="1:16" ht="15.75" x14ac:dyDescent="0.25">
      <c r="A16" s="12"/>
      <c r="B16" s="12"/>
      <c r="C16" s="12"/>
      <c r="D16" s="12"/>
      <c r="E16" s="12"/>
      <c r="F16" s="12"/>
      <c r="G16" s="12"/>
      <c r="H16" s="12"/>
      <c r="I16" s="12"/>
      <c r="J16" s="12"/>
      <c r="K16" s="12"/>
      <c r="L16" s="12"/>
      <c r="M16" s="12"/>
      <c r="N16" s="12"/>
      <c r="O16" s="12"/>
      <c r="P16" s="12"/>
    </row>
    <row r="17" spans="1:16" ht="18" x14ac:dyDescent="0.25">
      <c r="A17" s="13" t="s">
        <v>11</v>
      </c>
      <c r="B17" s="13"/>
      <c r="C17" s="13"/>
      <c r="D17" s="13"/>
      <c r="E17" s="13"/>
      <c r="F17" s="13"/>
      <c r="G17" s="13"/>
      <c r="H17" s="13"/>
      <c r="I17" s="13"/>
      <c r="J17" s="13"/>
      <c r="K17" s="13"/>
      <c r="L17" s="13"/>
      <c r="M17" s="13"/>
      <c r="N17" s="13"/>
      <c r="O17" s="13"/>
      <c r="P17" s="13"/>
    </row>
    <row r="18" spans="1:16" ht="15.75" x14ac:dyDescent="0.25">
      <c r="A18" s="14" t="s">
        <v>12</v>
      </c>
      <c r="B18" s="14"/>
      <c r="C18" s="14"/>
      <c r="D18" s="14"/>
      <c r="E18" s="14"/>
      <c r="F18" s="14"/>
      <c r="G18" s="14"/>
      <c r="H18" s="14"/>
      <c r="I18" s="14"/>
      <c r="J18" s="14"/>
      <c r="K18" s="14"/>
      <c r="L18" s="14"/>
      <c r="M18" s="14"/>
      <c r="N18" s="14"/>
      <c r="O18" s="14"/>
      <c r="P18" s="14"/>
    </row>
    <row r="19" spans="1:16" x14ac:dyDescent="0.25">
      <c r="A19" s="15" t="s">
        <v>13</v>
      </c>
      <c r="B19" s="16"/>
      <c r="C19" s="16"/>
      <c r="D19" s="16"/>
      <c r="E19" s="16"/>
      <c r="F19" s="16"/>
      <c r="G19" s="16"/>
      <c r="H19" s="16"/>
      <c r="I19" s="16"/>
      <c r="J19" s="16"/>
      <c r="K19" s="16"/>
      <c r="L19" s="16"/>
      <c r="M19" s="16"/>
      <c r="N19" s="16"/>
      <c r="O19" s="16"/>
      <c r="P19" s="16"/>
    </row>
    <row r="21" spans="1:16" x14ac:dyDescent="0.25">
      <c r="B21" s="19" t="s">
        <v>14</v>
      </c>
      <c r="C21" s="20"/>
      <c r="D21" s="21" t="s">
        <v>15</v>
      </c>
      <c r="E21" s="22"/>
      <c r="F21" s="23"/>
      <c r="G21" s="21" t="s">
        <v>16</v>
      </c>
      <c r="H21" s="23"/>
      <c r="I21" s="21" t="s">
        <v>17</v>
      </c>
      <c r="J21" s="23"/>
      <c r="K21" s="21" t="s">
        <v>18</v>
      </c>
      <c r="L21" s="23"/>
      <c r="M21" s="20"/>
      <c r="N21" s="24" t="s">
        <v>19</v>
      </c>
      <c r="O21" s="25"/>
      <c r="P21" s="26" t="s">
        <v>20</v>
      </c>
    </row>
    <row r="22" spans="1:16" x14ac:dyDescent="0.25">
      <c r="A22" s="119"/>
      <c r="B22" s="27"/>
      <c r="C22" s="20"/>
      <c r="D22" s="28"/>
      <c r="E22" s="29"/>
      <c r="F22" s="30"/>
      <c r="G22" s="28"/>
      <c r="H22" s="30"/>
      <c r="I22" s="28"/>
      <c r="J22" s="30"/>
      <c r="K22" s="28"/>
      <c r="L22" s="30"/>
      <c r="M22" s="20"/>
      <c r="N22" s="31"/>
      <c r="O22" s="32"/>
      <c r="P22" s="26"/>
    </row>
    <row r="23" spans="1:16" x14ac:dyDescent="0.25">
      <c r="A23" s="119"/>
      <c r="B23" s="33" t="s">
        <v>21</v>
      </c>
      <c r="C23" s="34"/>
      <c r="D23" s="34"/>
      <c r="E23" s="33" t="s">
        <v>22</v>
      </c>
      <c r="F23" s="34">
        <v>2</v>
      </c>
      <c r="G23" s="35" t="s">
        <v>23</v>
      </c>
      <c r="H23" s="36"/>
      <c r="I23" s="35" t="s">
        <v>24</v>
      </c>
      <c r="J23" s="36"/>
      <c r="K23" s="37">
        <v>5</v>
      </c>
      <c r="L23" s="38"/>
      <c r="M23" s="39"/>
      <c r="N23" s="35" t="s">
        <v>25</v>
      </c>
      <c r="O23" s="36"/>
      <c r="P23" s="40" t="s">
        <v>26</v>
      </c>
    </row>
    <row r="24" spans="1:16" ht="15.75" x14ac:dyDescent="0.25">
      <c r="A24" s="119"/>
      <c r="B24" s="41" t="s">
        <v>27</v>
      </c>
      <c r="C24" s="42"/>
      <c r="D24" s="42"/>
      <c r="E24" s="42"/>
      <c r="F24" s="42"/>
      <c r="G24" s="42"/>
      <c r="H24" s="42"/>
      <c r="I24" s="42"/>
      <c r="J24" s="42"/>
      <c r="K24" s="42"/>
      <c r="L24" s="42"/>
      <c r="M24" s="42"/>
      <c r="N24" s="42"/>
      <c r="O24" s="42"/>
      <c r="P24" s="43"/>
    </row>
    <row r="25" spans="1:16" x14ac:dyDescent="0.25">
      <c r="A25" s="119"/>
      <c r="B25" s="99" t="s">
        <v>28</v>
      </c>
      <c r="C25" s="100"/>
      <c r="D25" s="101">
        <v>275708.01</v>
      </c>
      <c r="E25" s="101"/>
      <c r="F25" s="101"/>
      <c r="G25" s="101">
        <v>762600</v>
      </c>
      <c r="H25" s="101"/>
      <c r="I25" s="101">
        <v>762600</v>
      </c>
      <c r="J25" s="101"/>
      <c r="K25" s="101">
        <v>385113.54</v>
      </c>
      <c r="L25" s="101"/>
      <c r="M25" s="102"/>
      <c r="N25" s="103">
        <v>139.57</v>
      </c>
      <c r="O25" s="103"/>
      <c r="P25" s="104">
        <v>50.5</v>
      </c>
    </row>
    <row r="26" spans="1:16" x14ac:dyDescent="0.25">
      <c r="A26" s="119"/>
      <c r="B26" s="105"/>
      <c r="C26" s="100"/>
      <c r="D26" s="101"/>
      <c r="E26" s="101"/>
      <c r="F26" s="101"/>
      <c r="G26" s="101"/>
      <c r="H26" s="101"/>
      <c r="I26" s="101"/>
      <c r="J26" s="101"/>
      <c r="K26" s="101"/>
      <c r="L26" s="101"/>
      <c r="M26" s="102"/>
      <c r="N26" s="103"/>
      <c r="O26" s="103"/>
      <c r="P26" s="106"/>
    </row>
    <row r="27" spans="1:16" x14ac:dyDescent="0.25">
      <c r="A27" s="119"/>
      <c r="B27" s="44" t="s">
        <v>29</v>
      </c>
      <c r="C27" s="45"/>
      <c r="D27" s="46">
        <v>275708.01</v>
      </c>
      <c r="E27" s="47"/>
      <c r="F27" s="48"/>
      <c r="G27" s="46">
        <v>762600</v>
      </c>
      <c r="H27" s="48"/>
      <c r="I27" s="46">
        <v>762600</v>
      </c>
      <c r="J27" s="48"/>
      <c r="K27" s="46">
        <v>385113.54</v>
      </c>
      <c r="L27" s="48"/>
      <c r="M27" s="49"/>
      <c r="N27" s="50">
        <v>139.57</v>
      </c>
      <c r="O27" s="51"/>
      <c r="P27" s="52">
        <v>50.5</v>
      </c>
    </row>
    <row r="28" spans="1:16" x14ac:dyDescent="0.25">
      <c r="A28" s="119"/>
      <c r="B28" s="53"/>
      <c r="C28" s="45"/>
      <c r="D28" s="54"/>
      <c r="E28" s="55"/>
      <c r="F28" s="56"/>
      <c r="G28" s="54"/>
      <c r="H28" s="56"/>
      <c r="I28" s="54"/>
      <c r="J28" s="56"/>
      <c r="K28" s="54"/>
      <c r="L28" s="56"/>
      <c r="M28" s="49"/>
      <c r="N28" s="57"/>
      <c r="O28" s="58"/>
      <c r="P28" s="59"/>
    </row>
    <row r="29" spans="1:16" x14ac:dyDescent="0.25">
      <c r="A29" s="119"/>
      <c r="B29" s="44" t="s">
        <v>30</v>
      </c>
      <c r="C29" s="45"/>
      <c r="D29" s="46">
        <v>0</v>
      </c>
      <c r="E29" s="47"/>
      <c r="F29" s="48"/>
      <c r="G29" s="46">
        <v>0</v>
      </c>
      <c r="H29" s="48"/>
      <c r="I29" s="46">
        <v>0</v>
      </c>
      <c r="J29" s="48"/>
      <c r="K29" s="46">
        <v>0</v>
      </c>
      <c r="L29" s="48"/>
      <c r="M29" s="49"/>
      <c r="N29" s="50">
        <v>0</v>
      </c>
      <c r="O29" s="51"/>
      <c r="P29" s="60">
        <v>0</v>
      </c>
    </row>
    <row r="30" spans="1:16" x14ac:dyDescent="0.25">
      <c r="A30" s="119"/>
      <c r="B30" s="53"/>
      <c r="C30" s="45"/>
      <c r="D30" s="54"/>
      <c r="E30" s="55"/>
      <c r="F30" s="56"/>
      <c r="G30" s="54"/>
      <c r="H30" s="56"/>
      <c r="I30" s="54"/>
      <c r="J30" s="56"/>
      <c r="K30" s="54"/>
      <c r="L30" s="56"/>
      <c r="M30" s="49"/>
      <c r="N30" s="57"/>
      <c r="O30" s="58"/>
      <c r="P30" s="61"/>
    </row>
    <row r="31" spans="1:16" x14ac:dyDescent="0.25">
      <c r="A31" s="119"/>
      <c r="B31" s="99" t="s">
        <v>31</v>
      </c>
      <c r="C31" s="100"/>
      <c r="D31" s="101">
        <v>273884.2</v>
      </c>
      <c r="E31" s="107"/>
      <c r="F31" s="108"/>
      <c r="G31" s="101">
        <v>783600</v>
      </c>
      <c r="H31" s="108"/>
      <c r="I31" s="101">
        <v>783600</v>
      </c>
      <c r="J31" s="108"/>
      <c r="K31" s="101">
        <v>427105.49</v>
      </c>
      <c r="L31" s="108"/>
      <c r="M31" s="102"/>
      <c r="N31" s="103">
        <v>155.94</v>
      </c>
      <c r="O31" s="109"/>
      <c r="P31" s="104">
        <v>54.51</v>
      </c>
    </row>
    <row r="32" spans="1:16" x14ac:dyDescent="0.25">
      <c r="A32" s="119"/>
      <c r="B32" s="105"/>
      <c r="C32" s="100"/>
      <c r="D32" s="110"/>
      <c r="E32" s="111"/>
      <c r="F32" s="112"/>
      <c r="G32" s="110"/>
      <c r="H32" s="112"/>
      <c r="I32" s="110"/>
      <c r="J32" s="112"/>
      <c r="K32" s="110"/>
      <c r="L32" s="112"/>
      <c r="M32" s="102"/>
      <c r="N32" s="113"/>
      <c r="O32" s="114"/>
      <c r="P32" s="106"/>
    </row>
    <row r="33" spans="1:16" x14ac:dyDescent="0.25">
      <c r="A33" s="119"/>
      <c r="B33" s="44" t="s">
        <v>32</v>
      </c>
      <c r="C33" s="45"/>
      <c r="D33" s="46">
        <v>268534.2</v>
      </c>
      <c r="E33" s="47"/>
      <c r="F33" s="48"/>
      <c r="G33" s="46">
        <v>772100</v>
      </c>
      <c r="H33" s="48"/>
      <c r="I33" s="46">
        <v>7752100</v>
      </c>
      <c r="J33" s="48"/>
      <c r="K33" s="46">
        <v>415406.81</v>
      </c>
      <c r="L33" s="48"/>
      <c r="M33" s="49"/>
      <c r="N33" s="50">
        <v>154.69</v>
      </c>
      <c r="O33" s="51"/>
      <c r="P33" s="52">
        <v>53.8</v>
      </c>
    </row>
    <row r="34" spans="1:16" x14ac:dyDescent="0.25">
      <c r="A34" s="119"/>
      <c r="B34" s="53"/>
      <c r="C34" s="45"/>
      <c r="D34" s="54"/>
      <c r="E34" s="55"/>
      <c r="F34" s="56"/>
      <c r="G34" s="54"/>
      <c r="H34" s="56"/>
      <c r="I34" s="54"/>
      <c r="J34" s="56"/>
      <c r="K34" s="54"/>
      <c r="L34" s="56"/>
      <c r="M34" s="49"/>
      <c r="N34" s="57"/>
      <c r="O34" s="58"/>
      <c r="P34" s="59"/>
    </row>
    <row r="35" spans="1:16" x14ac:dyDescent="0.25">
      <c r="A35" s="119"/>
      <c r="B35" s="44" t="s">
        <v>33</v>
      </c>
      <c r="C35" s="45"/>
      <c r="D35" s="46">
        <v>5350</v>
      </c>
      <c r="E35" s="47"/>
      <c r="F35" s="48"/>
      <c r="G35" s="46">
        <v>11500</v>
      </c>
      <c r="H35" s="48"/>
      <c r="I35" s="46">
        <v>11500</v>
      </c>
      <c r="J35" s="48"/>
      <c r="K35" s="46">
        <v>11698.68</v>
      </c>
      <c r="L35" s="48"/>
      <c r="M35" s="49"/>
      <c r="N35" s="50">
        <v>218.67</v>
      </c>
      <c r="O35" s="51"/>
      <c r="P35" s="60">
        <v>101.73</v>
      </c>
    </row>
    <row r="36" spans="1:16" x14ac:dyDescent="0.25">
      <c r="A36" s="119"/>
      <c r="B36" s="53"/>
      <c r="C36" s="45"/>
      <c r="D36" s="54"/>
      <c r="E36" s="55"/>
      <c r="F36" s="56"/>
      <c r="G36" s="54"/>
      <c r="H36" s="56"/>
      <c r="I36" s="54"/>
      <c r="J36" s="56"/>
      <c r="K36" s="54"/>
      <c r="L36" s="56"/>
      <c r="M36" s="49"/>
      <c r="N36" s="57"/>
      <c r="O36" s="58"/>
      <c r="P36" s="61"/>
    </row>
    <row r="37" spans="1:16" x14ac:dyDescent="0.25">
      <c r="B37" s="115" t="s">
        <v>34</v>
      </c>
      <c r="C37" s="116"/>
      <c r="D37" s="117">
        <v>1823.81</v>
      </c>
      <c r="E37" s="117"/>
      <c r="F37" s="117"/>
      <c r="G37" s="62">
        <v>-21000</v>
      </c>
      <c r="H37" s="62"/>
      <c r="I37" s="62">
        <v>-21000</v>
      </c>
      <c r="J37" s="63"/>
      <c r="K37" s="64">
        <v>-41991.95</v>
      </c>
      <c r="L37" s="65"/>
      <c r="M37" s="66"/>
      <c r="N37" s="64">
        <v>-2059.62</v>
      </c>
      <c r="O37" s="65"/>
      <c r="P37" s="67" t="s">
        <v>35</v>
      </c>
    </row>
    <row r="38" spans="1:16" x14ac:dyDescent="0.25">
      <c r="B38" s="118"/>
      <c r="C38" s="116"/>
      <c r="D38" s="117"/>
      <c r="E38" s="117"/>
      <c r="F38" s="117"/>
      <c r="G38" s="62"/>
      <c r="H38" s="62"/>
      <c r="I38" s="68"/>
      <c r="J38" s="69"/>
      <c r="K38" s="70"/>
      <c r="L38" s="71"/>
      <c r="M38" s="66"/>
      <c r="N38" s="70"/>
      <c r="O38" s="71"/>
      <c r="P38" s="72"/>
    </row>
    <row r="39" spans="1:16" x14ac:dyDescent="0.25">
      <c r="B39" s="73" t="s">
        <v>36</v>
      </c>
      <c r="C39" s="74"/>
      <c r="D39" s="74"/>
      <c r="E39" s="74"/>
      <c r="F39" s="74"/>
      <c r="G39" s="74"/>
      <c r="H39" s="74"/>
      <c r="I39" s="74"/>
      <c r="J39" s="74"/>
      <c r="K39" s="74"/>
      <c r="L39" s="74"/>
      <c r="M39" s="74"/>
      <c r="N39" s="74"/>
      <c r="O39" s="74"/>
      <c r="P39" s="75"/>
    </row>
    <row r="40" spans="1:16" x14ac:dyDescent="0.25">
      <c r="B40" s="76" t="s">
        <v>37</v>
      </c>
      <c r="C40" s="77"/>
      <c r="D40" s="78">
        <v>0</v>
      </c>
      <c r="E40" s="78"/>
      <c r="F40" s="78"/>
      <c r="G40" s="78">
        <v>0</v>
      </c>
      <c r="H40" s="78"/>
      <c r="I40" s="78">
        <v>0</v>
      </c>
      <c r="J40" s="78"/>
      <c r="K40" s="78">
        <v>0</v>
      </c>
      <c r="L40" s="78"/>
      <c r="M40" s="79"/>
      <c r="N40" s="80">
        <v>0</v>
      </c>
      <c r="O40" s="80"/>
      <c r="P40" s="81">
        <v>0</v>
      </c>
    </row>
    <row r="41" spans="1:16" x14ac:dyDescent="0.25">
      <c r="B41" s="82"/>
      <c r="C41" s="77"/>
      <c r="D41" s="78"/>
      <c r="E41" s="78"/>
      <c r="F41" s="78"/>
      <c r="G41" s="78"/>
      <c r="H41" s="78"/>
      <c r="I41" s="78"/>
      <c r="J41" s="78"/>
      <c r="K41" s="78"/>
      <c r="L41" s="78"/>
      <c r="M41" s="79"/>
      <c r="N41" s="80"/>
      <c r="O41" s="80"/>
      <c r="P41" s="83"/>
    </row>
    <row r="42" spans="1:16" x14ac:dyDescent="0.25">
      <c r="B42" s="76" t="s">
        <v>38</v>
      </c>
      <c r="C42" s="77"/>
      <c r="D42" s="78">
        <v>0</v>
      </c>
      <c r="E42" s="84"/>
      <c r="F42" s="85"/>
      <c r="G42" s="78">
        <v>0</v>
      </c>
      <c r="H42" s="78"/>
      <c r="I42" s="78">
        <v>0</v>
      </c>
      <c r="J42" s="78"/>
      <c r="K42" s="78">
        <v>0</v>
      </c>
      <c r="L42" s="78"/>
      <c r="M42" s="79"/>
      <c r="N42" s="80">
        <v>0</v>
      </c>
      <c r="O42" s="80"/>
      <c r="P42" s="81">
        <v>0</v>
      </c>
    </row>
    <row r="43" spans="1:16" x14ac:dyDescent="0.25">
      <c r="B43" s="82"/>
      <c r="C43" s="77"/>
      <c r="D43" s="86"/>
      <c r="E43" s="87"/>
      <c r="F43" s="88"/>
      <c r="G43" s="78"/>
      <c r="H43" s="78"/>
      <c r="I43" s="78"/>
      <c r="J43" s="78"/>
      <c r="K43" s="78"/>
      <c r="L43" s="78"/>
      <c r="M43" s="79"/>
      <c r="N43" s="80"/>
      <c r="O43" s="80"/>
      <c r="P43" s="83"/>
    </row>
    <row r="44" spans="1:16" x14ac:dyDescent="0.25">
      <c r="B44" s="77" t="s">
        <v>39</v>
      </c>
      <c r="C44" s="77"/>
      <c r="D44" s="79"/>
      <c r="E44" s="79"/>
      <c r="F44" s="89"/>
      <c r="G44" s="90"/>
      <c r="H44" s="91"/>
      <c r="I44" s="90"/>
      <c r="J44" s="91"/>
      <c r="K44" s="90"/>
      <c r="L44" s="91"/>
      <c r="M44" s="79"/>
      <c r="N44" s="90"/>
      <c r="O44" s="91"/>
      <c r="P44" s="79"/>
    </row>
    <row r="45" spans="1:16" x14ac:dyDescent="0.25">
      <c r="B45" s="77" t="s">
        <v>40</v>
      </c>
      <c r="C45" s="77"/>
      <c r="D45" s="79"/>
      <c r="E45" s="79"/>
      <c r="F45" s="92">
        <v>12607.47</v>
      </c>
      <c r="G45" s="93">
        <v>47219.37</v>
      </c>
      <c r="H45" s="94"/>
      <c r="I45" s="93">
        <v>47219.37</v>
      </c>
      <c r="J45" s="94"/>
      <c r="K45" s="93">
        <v>5227.42</v>
      </c>
      <c r="L45" s="94"/>
      <c r="M45" s="79"/>
      <c r="N45" s="93">
        <f>K45/G45*100</f>
        <v>11.070499246389776</v>
      </c>
      <c r="O45" s="94"/>
      <c r="P45" s="95">
        <f t="shared" ref="P45" si="0">K45/I45*100</f>
        <v>11.070499246389776</v>
      </c>
    </row>
    <row r="46" spans="1:16" x14ac:dyDescent="0.25">
      <c r="B46" s="77" t="s">
        <v>41</v>
      </c>
      <c r="C46" s="77"/>
      <c r="D46" s="79"/>
      <c r="E46" s="79"/>
      <c r="F46" s="92">
        <v>1823.81</v>
      </c>
      <c r="G46" s="93">
        <v>0</v>
      </c>
      <c r="H46" s="94"/>
      <c r="I46" s="93">
        <v>0</v>
      </c>
      <c r="J46" s="94"/>
      <c r="K46" s="93">
        <v>5227.42</v>
      </c>
      <c r="L46" s="94"/>
      <c r="M46" s="79"/>
      <c r="N46" s="90"/>
      <c r="O46" s="91"/>
      <c r="P46" s="95"/>
    </row>
    <row r="47" spans="1:16" x14ac:dyDescent="0.25">
      <c r="B47" s="77" t="s">
        <v>42</v>
      </c>
      <c r="C47" s="77"/>
      <c r="D47" s="79"/>
      <c r="E47" s="79"/>
      <c r="F47" s="96">
        <f>SUM(F45:F46)</f>
        <v>14431.279999999999</v>
      </c>
      <c r="G47" s="93">
        <f>SUM(G45:H46)</f>
        <v>47219.37</v>
      </c>
      <c r="H47" s="94"/>
      <c r="I47" s="93">
        <f>SUM(I45:J46)</f>
        <v>47219.37</v>
      </c>
      <c r="J47" s="91"/>
      <c r="K47" s="93">
        <f>SUM(K45:L46)</f>
        <v>10454.84</v>
      </c>
      <c r="L47" s="91"/>
      <c r="M47" s="79"/>
      <c r="N47" s="97"/>
      <c r="O47" s="98">
        <f>K47/G47*100</f>
        <v>22.140998492779552</v>
      </c>
      <c r="P47" s="95">
        <f>K47/I47*100</f>
        <v>22.140998492779552</v>
      </c>
    </row>
  </sheetData>
  <mergeCells count="98">
    <mergeCell ref="G46:H46"/>
    <mergeCell ref="I46:J46"/>
    <mergeCell ref="K46:L46"/>
    <mergeCell ref="N46:O46"/>
    <mergeCell ref="G47:H47"/>
    <mergeCell ref="I47:J47"/>
    <mergeCell ref="K47:L47"/>
    <mergeCell ref="P42:P43"/>
    <mergeCell ref="G44:H44"/>
    <mergeCell ref="I44:J44"/>
    <mergeCell ref="K44:L44"/>
    <mergeCell ref="N44:O44"/>
    <mergeCell ref="G45:H45"/>
    <mergeCell ref="I45:J45"/>
    <mergeCell ref="K45:L45"/>
    <mergeCell ref="N45:O45"/>
    <mergeCell ref="B42:B43"/>
    <mergeCell ref="D42:F43"/>
    <mergeCell ref="G42:H43"/>
    <mergeCell ref="I42:J43"/>
    <mergeCell ref="K42:L43"/>
    <mergeCell ref="N42:O43"/>
    <mergeCell ref="B39:P39"/>
    <mergeCell ref="B40:B41"/>
    <mergeCell ref="D40:F41"/>
    <mergeCell ref="G40:H41"/>
    <mergeCell ref="I40:J41"/>
    <mergeCell ref="K40:L41"/>
    <mergeCell ref="N40:O41"/>
    <mergeCell ref="P40:P41"/>
    <mergeCell ref="B37:B38"/>
    <mergeCell ref="D37:F38"/>
    <mergeCell ref="G37:H38"/>
    <mergeCell ref="I37:J38"/>
    <mergeCell ref="K37:L38"/>
    <mergeCell ref="N37:O38"/>
    <mergeCell ref="P33:P34"/>
    <mergeCell ref="B35:B36"/>
    <mergeCell ref="D35:F36"/>
    <mergeCell ref="G35:H36"/>
    <mergeCell ref="I35:J36"/>
    <mergeCell ref="K35:L36"/>
    <mergeCell ref="N35:O36"/>
    <mergeCell ref="P35:P36"/>
    <mergeCell ref="B33:B34"/>
    <mergeCell ref="D33:F34"/>
    <mergeCell ref="G33:H34"/>
    <mergeCell ref="I33:J34"/>
    <mergeCell ref="K33:L34"/>
    <mergeCell ref="N33:O34"/>
    <mergeCell ref="P29:P30"/>
    <mergeCell ref="B31:B32"/>
    <mergeCell ref="D31:F32"/>
    <mergeCell ref="G31:H32"/>
    <mergeCell ref="I31:J32"/>
    <mergeCell ref="K31:L32"/>
    <mergeCell ref="N31:O32"/>
    <mergeCell ref="P31:P32"/>
    <mergeCell ref="B29:B30"/>
    <mergeCell ref="D29:F30"/>
    <mergeCell ref="G29:H30"/>
    <mergeCell ref="I29:J30"/>
    <mergeCell ref="K29:L30"/>
    <mergeCell ref="N29:O30"/>
    <mergeCell ref="N25:O26"/>
    <mergeCell ref="P25:P26"/>
    <mergeCell ref="B27:B28"/>
    <mergeCell ref="D27:F28"/>
    <mergeCell ref="G27:H28"/>
    <mergeCell ref="I27:J28"/>
    <mergeCell ref="K27:L28"/>
    <mergeCell ref="N27:O28"/>
    <mergeCell ref="P27:P28"/>
    <mergeCell ref="G23:H23"/>
    <mergeCell ref="I23:J23"/>
    <mergeCell ref="K23:M23"/>
    <mergeCell ref="N23:O23"/>
    <mergeCell ref="B24:P24"/>
    <mergeCell ref="B25:B26"/>
    <mergeCell ref="D25:F26"/>
    <mergeCell ref="G25:H26"/>
    <mergeCell ref="I25:J26"/>
    <mergeCell ref="K25:L26"/>
    <mergeCell ref="A18:P18"/>
    <mergeCell ref="A19:P19"/>
    <mergeCell ref="B21:B22"/>
    <mergeCell ref="D21:F22"/>
    <mergeCell ref="G21:H22"/>
    <mergeCell ref="I21:J22"/>
    <mergeCell ref="K21:L22"/>
    <mergeCell ref="N21:O22"/>
    <mergeCell ref="P21:P22"/>
    <mergeCell ref="A9:P10"/>
    <mergeCell ref="A11:P11"/>
    <mergeCell ref="A12:P12"/>
    <mergeCell ref="A13:P13"/>
    <mergeCell ref="A15:P15"/>
    <mergeCell ref="A17:P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68E9E-6907-4456-9E49-504EBDBB3937}">
  <dimension ref="A1:Q88"/>
  <sheetViews>
    <sheetView topLeftCell="A62" workbookViewId="0">
      <selection activeCell="N92" sqref="N92"/>
    </sheetView>
  </sheetViews>
  <sheetFormatPr defaultRowHeight="15" x14ac:dyDescent="0.25"/>
  <cols>
    <col min="3" max="3" width="55.5703125" customWidth="1"/>
    <col min="4" max="11" width="0" hidden="1" customWidth="1"/>
    <col min="12" max="12" width="10.140625" bestFit="1" customWidth="1"/>
    <col min="14" max="15" width="10.140625" bestFit="1" customWidth="1"/>
  </cols>
  <sheetData>
    <row r="1" spans="1:17" ht="15.75" x14ac:dyDescent="0.25">
      <c r="A1" s="324" t="s">
        <v>369</v>
      </c>
      <c r="B1" s="324"/>
      <c r="C1" s="324"/>
      <c r="D1" s="324"/>
      <c r="E1" s="324"/>
      <c r="F1" s="324"/>
      <c r="G1" s="324"/>
      <c r="H1" s="324"/>
      <c r="I1" s="324"/>
      <c r="J1" s="324"/>
      <c r="K1" s="324"/>
      <c r="L1" s="324"/>
      <c r="M1" s="324"/>
      <c r="N1" s="324"/>
      <c r="O1" s="324"/>
      <c r="P1" s="324"/>
      <c r="Q1" s="324"/>
    </row>
    <row r="2" spans="1:17" ht="20.100000000000001" customHeight="1" x14ac:dyDescent="0.25">
      <c r="A2" s="325" t="s">
        <v>370</v>
      </c>
      <c r="B2" s="325"/>
      <c r="C2" s="325"/>
      <c r="D2" s="325"/>
      <c r="E2" s="325"/>
      <c r="F2" s="325"/>
      <c r="G2" s="325"/>
      <c r="H2" s="325"/>
      <c r="I2" s="325"/>
      <c r="J2" s="325"/>
      <c r="K2" s="325"/>
      <c r="L2" s="325"/>
      <c r="M2" s="325"/>
      <c r="N2" s="325"/>
      <c r="O2" s="325"/>
      <c r="P2" s="325"/>
      <c r="Q2" s="325"/>
    </row>
    <row r="3" spans="1:17" ht="20.100000000000001" customHeight="1" x14ac:dyDescent="0.25">
      <c r="A3" s="326"/>
      <c r="B3" s="327"/>
      <c r="C3" s="327"/>
      <c r="D3" s="327"/>
      <c r="E3" s="327"/>
      <c r="F3" s="328" t="s">
        <v>48</v>
      </c>
      <c r="G3" s="328"/>
      <c r="H3" s="328"/>
      <c r="I3" s="328"/>
      <c r="J3" s="327"/>
      <c r="K3" s="327"/>
      <c r="L3" s="329">
        <v>783600</v>
      </c>
      <c r="M3" s="327"/>
      <c r="N3" s="329">
        <v>783600</v>
      </c>
      <c r="O3" s="329">
        <v>427105.49</v>
      </c>
      <c r="P3" s="327"/>
      <c r="Q3" s="329">
        <v>54.505550025523235</v>
      </c>
    </row>
    <row r="4" spans="1:17" ht="20.100000000000001" customHeight="1" x14ac:dyDescent="0.25">
      <c r="A4" s="330"/>
      <c r="B4" s="327"/>
      <c r="C4" s="327"/>
      <c r="D4" s="327"/>
      <c r="E4" s="327"/>
      <c r="F4" s="327"/>
      <c r="G4" s="327"/>
      <c r="H4" s="327"/>
      <c r="I4" s="327"/>
      <c r="J4" s="327"/>
      <c r="K4" s="327"/>
      <c r="L4" s="327"/>
      <c r="M4" s="327"/>
      <c r="N4" s="327"/>
      <c r="O4" s="327"/>
      <c r="P4" s="327"/>
      <c r="Q4" s="327"/>
    </row>
    <row r="5" spans="1:17" ht="20.100000000000001" customHeight="1" x14ac:dyDescent="0.25">
      <c r="A5" s="331"/>
      <c r="B5" s="327"/>
      <c r="C5" s="332" t="s">
        <v>50</v>
      </c>
      <c r="D5" s="327"/>
      <c r="E5" s="327"/>
      <c r="F5" s="327"/>
      <c r="G5" s="327"/>
      <c r="H5" s="327"/>
      <c r="I5" s="327"/>
      <c r="J5" s="327"/>
      <c r="K5" s="333" t="s">
        <v>51</v>
      </c>
      <c r="L5" s="333"/>
      <c r="M5" s="327"/>
      <c r="N5" s="333" t="s">
        <v>52</v>
      </c>
      <c r="O5" s="333" t="s">
        <v>18</v>
      </c>
      <c r="P5" s="327"/>
      <c r="Q5" s="334" t="s">
        <v>19</v>
      </c>
    </row>
    <row r="6" spans="1:17" ht="20.100000000000001" customHeight="1" x14ac:dyDescent="0.25">
      <c r="A6" s="335" t="s">
        <v>49</v>
      </c>
      <c r="B6" s="336"/>
      <c r="C6" s="332"/>
      <c r="D6" s="327"/>
      <c r="E6" s="327"/>
      <c r="F6" s="327"/>
      <c r="G6" s="327"/>
      <c r="H6" s="327"/>
      <c r="I6" s="327"/>
      <c r="J6" s="327"/>
      <c r="K6" s="333"/>
      <c r="L6" s="333"/>
      <c r="M6" s="327"/>
      <c r="N6" s="333"/>
      <c r="O6" s="333"/>
      <c r="P6" s="327"/>
      <c r="Q6" s="337"/>
    </row>
    <row r="7" spans="1:17" ht="20.100000000000001" customHeight="1" x14ac:dyDescent="0.25">
      <c r="A7" s="338"/>
      <c r="B7" s="339"/>
      <c r="C7" s="332"/>
      <c r="D7" s="327"/>
      <c r="E7" s="327"/>
      <c r="F7" s="327"/>
      <c r="G7" s="327"/>
      <c r="H7" s="327"/>
      <c r="I7" s="327"/>
      <c r="J7" s="327"/>
      <c r="K7" s="333"/>
      <c r="L7" s="333"/>
      <c r="M7" s="327"/>
      <c r="N7" s="333"/>
      <c r="O7" s="333"/>
      <c r="P7" s="327"/>
      <c r="Q7" s="340"/>
    </row>
    <row r="8" spans="1:17" ht="20.100000000000001" customHeight="1" x14ac:dyDescent="0.25">
      <c r="A8" s="341"/>
      <c r="B8" s="342"/>
      <c r="C8" s="327"/>
      <c r="D8" s="327"/>
      <c r="E8" s="327"/>
      <c r="F8" s="327"/>
      <c r="G8" s="327"/>
      <c r="H8" s="327"/>
      <c r="I8" s="327"/>
      <c r="J8" s="327"/>
      <c r="K8" s="343" t="s">
        <v>371</v>
      </c>
      <c r="L8" s="343"/>
      <c r="M8" s="327"/>
      <c r="N8" s="344" t="s">
        <v>372</v>
      </c>
      <c r="O8" s="344" t="s">
        <v>373</v>
      </c>
      <c r="P8" s="327"/>
      <c r="Q8" s="345" t="s">
        <v>374</v>
      </c>
    </row>
    <row r="9" spans="1:17" ht="20.100000000000001" customHeight="1" x14ac:dyDescent="0.25">
      <c r="A9" s="346" t="s">
        <v>375</v>
      </c>
      <c r="B9" s="346"/>
      <c r="C9" s="346"/>
      <c r="D9" s="346"/>
      <c r="E9" s="346"/>
      <c r="F9" s="346"/>
      <c r="G9" s="346"/>
      <c r="H9" s="346"/>
      <c r="I9" s="346"/>
      <c r="J9" s="346"/>
      <c r="K9" s="327"/>
      <c r="L9" s="329">
        <v>783600</v>
      </c>
      <c r="M9" s="327"/>
      <c r="N9" s="347" t="s">
        <v>341</v>
      </c>
      <c r="O9" s="329">
        <v>427105.49</v>
      </c>
      <c r="P9" s="327"/>
      <c r="Q9" s="347" t="s">
        <v>376</v>
      </c>
    </row>
    <row r="10" spans="1:17" ht="20.100000000000001" customHeight="1" x14ac:dyDescent="0.25">
      <c r="A10" s="346" t="s">
        <v>377</v>
      </c>
      <c r="B10" s="346"/>
      <c r="C10" s="346"/>
      <c r="D10" s="346"/>
      <c r="E10" s="346"/>
      <c r="F10" s="346"/>
      <c r="G10" s="346"/>
      <c r="H10" s="346"/>
      <c r="I10" s="346"/>
      <c r="J10" s="346"/>
      <c r="K10" s="327"/>
      <c r="L10" s="329">
        <v>783600</v>
      </c>
      <c r="M10" s="327"/>
      <c r="N10" s="329">
        <v>783600</v>
      </c>
      <c r="O10" s="329">
        <v>427105.49</v>
      </c>
      <c r="P10" s="327"/>
      <c r="Q10" s="347" t="s">
        <v>376</v>
      </c>
    </row>
    <row r="11" spans="1:17" ht="20.100000000000001" customHeight="1" x14ac:dyDescent="0.25">
      <c r="A11" s="326"/>
      <c r="B11" s="348" t="s">
        <v>378</v>
      </c>
      <c r="C11" s="348"/>
      <c r="D11" s="348"/>
      <c r="E11" s="348"/>
      <c r="F11" s="348"/>
      <c r="G11" s="348"/>
      <c r="H11" s="348"/>
      <c r="I11" s="327"/>
      <c r="J11" s="327"/>
      <c r="K11" s="327"/>
      <c r="L11" s="349" t="s">
        <v>379</v>
      </c>
      <c r="M11" s="327"/>
      <c r="N11" s="349" t="s">
        <v>379</v>
      </c>
      <c r="O11" s="349" t="s">
        <v>380</v>
      </c>
      <c r="P11" s="327"/>
      <c r="Q11" s="349" t="s">
        <v>381</v>
      </c>
    </row>
    <row r="12" spans="1:17" ht="20.100000000000001" customHeight="1" x14ac:dyDescent="0.25">
      <c r="A12" s="330"/>
      <c r="B12" s="348"/>
      <c r="C12" s="348"/>
      <c r="D12" s="348"/>
      <c r="E12" s="348"/>
      <c r="F12" s="348"/>
      <c r="G12" s="348"/>
      <c r="H12" s="348"/>
      <c r="I12" s="327"/>
      <c r="J12" s="327"/>
      <c r="K12" s="327"/>
      <c r="L12" s="350"/>
      <c r="M12" s="327"/>
      <c r="N12" s="350"/>
      <c r="O12" s="350"/>
      <c r="P12" s="327"/>
      <c r="Q12" s="350"/>
    </row>
    <row r="13" spans="1:17" ht="20.100000000000001" customHeight="1" x14ac:dyDescent="0.25">
      <c r="A13" s="330"/>
      <c r="B13" s="348"/>
      <c r="C13" s="348"/>
      <c r="D13" s="348"/>
      <c r="E13" s="348"/>
      <c r="F13" s="348"/>
      <c r="G13" s="348"/>
      <c r="H13" s="348"/>
      <c r="I13" s="327"/>
      <c r="J13" s="327"/>
      <c r="K13" s="327"/>
      <c r="L13" s="350"/>
      <c r="M13" s="327"/>
      <c r="N13" s="350"/>
      <c r="O13" s="350"/>
      <c r="P13" s="327"/>
      <c r="Q13" s="350"/>
    </row>
    <row r="14" spans="1:17" ht="20.100000000000001" customHeight="1" x14ac:dyDescent="0.25">
      <c r="A14" s="330"/>
      <c r="B14" s="348"/>
      <c r="C14" s="348"/>
      <c r="D14" s="348"/>
      <c r="E14" s="348"/>
      <c r="F14" s="348"/>
      <c r="G14" s="348"/>
      <c r="H14" s="348"/>
      <c r="I14" s="327"/>
      <c r="J14" s="327"/>
      <c r="K14" s="327"/>
      <c r="L14" s="350"/>
      <c r="M14" s="327"/>
      <c r="N14" s="350"/>
      <c r="O14" s="350"/>
      <c r="P14" s="327"/>
      <c r="Q14" s="350"/>
    </row>
    <row r="15" spans="1:17" ht="20.100000000000001" customHeight="1" x14ac:dyDescent="0.25">
      <c r="A15" s="331"/>
      <c r="B15" s="348"/>
      <c r="C15" s="348"/>
      <c r="D15" s="348"/>
      <c r="E15" s="348"/>
      <c r="F15" s="348"/>
      <c r="G15" s="348"/>
      <c r="H15" s="348"/>
      <c r="I15" s="327"/>
      <c r="J15" s="327"/>
      <c r="K15" s="327"/>
      <c r="L15" s="351"/>
      <c r="M15" s="327"/>
      <c r="N15" s="351"/>
      <c r="O15" s="351"/>
      <c r="P15" s="327"/>
      <c r="Q15" s="351"/>
    </row>
    <row r="16" spans="1:17" ht="20.100000000000001" customHeight="1" x14ac:dyDescent="0.25">
      <c r="A16" s="346" t="s">
        <v>382</v>
      </c>
      <c r="B16" s="346"/>
      <c r="C16" s="346"/>
      <c r="D16" s="346"/>
      <c r="E16" s="346"/>
      <c r="F16" s="346"/>
      <c r="G16" s="346"/>
      <c r="H16" s="346"/>
      <c r="I16" s="346"/>
      <c r="J16" s="346"/>
      <c r="K16" s="327"/>
      <c r="L16" s="329">
        <v>783600</v>
      </c>
      <c r="M16" s="327"/>
      <c r="N16" s="347" t="s">
        <v>341</v>
      </c>
      <c r="O16" s="329">
        <v>427105.49</v>
      </c>
      <c r="P16" s="327"/>
      <c r="Q16" s="347" t="s">
        <v>376</v>
      </c>
    </row>
    <row r="17" spans="1:17" ht="20.100000000000001" customHeight="1" x14ac:dyDescent="0.25">
      <c r="A17" s="352" t="s">
        <v>383</v>
      </c>
      <c r="B17" s="352"/>
      <c r="C17" s="352"/>
      <c r="D17" s="352"/>
      <c r="E17" s="352"/>
      <c r="F17" s="352"/>
      <c r="G17" s="352"/>
      <c r="H17" s="352"/>
      <c r="I17" s="352"/>
      <c r="J17" s="352"/>
      <c r="K17" s="327"/>
      <c r="L17" s="329">
        <v>783600</v>
      </c>
      <c r="M17" s="327"/>
      <c r="N17" s="329">
        <v>783600</v>
      </c>
      <c r="O17" s="329">
        <v>427105.49</v>
      </c>
      <c r="P17" s="327"/>
      <c r="Q17" s="347" t="s">
        <v>376</v>
      </c>
    </row>
    <row r="18" spans="1:17" ht="20.100000000000001" customHeight="1" x14ac:dyDescent="0.25">
      <c r="A18" s="353" t="s">
        <v>384</v>
      </c>
      <c r="B18" s="353"/>
      <c r="C18" s="354" t="s">
        <v>295</v>
      </c>
      <c r="D18" s="327"/>
      <c r="E18" s="327"/>
      <c r="F18" s="327"/>
      <c r="G18" s="327"/>
      <c r="H18" s="327"/>
      <c r="I18" s="327"/>
      <c r="J18" s="327"/>
      <c r="K18" s="327"/>
      <c r="L18" s="355">
        <v>4000</v>
      </c>
      <c r="M18" s="327"/>
      <c r="N18" s="356" t="s">
        <v>385</v>
      </c>
      <c r="O18" s="355">
        <v>0</v>
      </c>
      <c r="P18" s="327"/>
      <c r="Q18" s="356" t="s">
        <v>312</v>
      </c>
    </row>
    <row r="19" spans="1:17" ht="35.25" customHeight="1" x14ac:dyDescent="0.25">
      <c r="A19" s="353" t="s">
        <v>386</v>
      </c>
      <c r="B19" s="353"/>
      <c r="C19" s="357" t="s">
        <v>260</v>
      </c>
      <c r="D19" s="327"/>
      <c r="E19" s="327"/>
      <c r="F19" s="327"/>
      <c r="G19" s="327"/>
      <c r="H19" s="327"/>
      <c r="I19" s="327"/>
      <c r="J19" s="327"/>
      <c r="K19" s="327"/>
      <c r="L19" s="355">
        <v>0</v>
      </c>
      <c r="M19" s="327"/>
      <c r="N19" s="356" t="s">
        <v>68</v>
      </c>
      <c r="O19" s="355">
        <v>29.16</v>
      </c>
      <c r="P19" s="327"/>
      <c r="Q19" s="356" t="s">
        <v>312</v>
      </c>
    </row>
    <row r="20" spans="1:17" ht="20.100000000000001" customHeight="1" x14ac:dyDescent="0.25">
      <c r="A20" s="353" t="s">
        <v>387</v>
      </c>
      <c r="B20" s="353"/>
      <c r="C20" s="354" t="s">
        <v>239</v>
      </c>
      <c r="D20" s="327"/>
      <c r="E20" s="327"/>
      <c r="F20" s="327"/>
      <c r="G20" s="327"/>
      <c r="H20" s="327"/>
      <c r="I20" s="327"/>
      <c r="J20" s="327"/>
      <c r="K20" s="327"/>
      <c r="L20" s="355">
        <v>458700</v>
      </c>
      <c r="M20" s="327"/>
      <c r="N20" s="356" t="s">
        <v>388</v>
      </c>
      <c r="O20" s="355">
        <v>277211.58</v>
      </c>
      <c r="P20" s="327"/>
      <c r="Q20" s="356" t="s">
        <v>389</v>
      </c>
    </row>
    <row r="21" spans="1:17" ht="20.100000000000001" customHeight="1" x14ac:dyDescent="0.25">
      <c r="A21" s="353" t="s">
        <v>390</v>
      </c>
      <c r="B21" s="353"/>
      <c r="C21" s="354" t="s">
        <v>74</v>
      </c>
      <c r="D21" s="327"/>
      <c r="E21" s="327"/>
      <c r="F21" s="327"/>
      <c r="G21" s="327"/>
      <c r="H21" s="327"/>
      <c r="I21" s="327"/>
      <c r="J21" s="327"/>
      <c r="K21" s="327"/>
      <c r="L21" s="355">
        <v>3000</v>
      </c>
      <c r="M21" s="327"/>
      <c r="N21" s="356" t="s">
        <v>391</v>
      </c>
      <c r="O21" s="355">
        <v>2999.75</v>
      </c>
      <c r="P21" s="327"/>
      <c r="Q21" s="356" t="s">
        <v>392</v>
      </c>
    </row>
    <row r="22" spans="1:17" ht="20.100000000000001" customHeight="1" x14ac:dyDescent="0.25">
      <c r="A22" s="353" t="s">
        <v>393</v>
      </c>
      <c r="B22" s="353"/>
      <c r="C22" s="354" t="s">
        <v>246</v>
      </c>
      <c r="D22" s="327"/>
      <c r="E22" s="327"/>
      <c r="F22" s="327"/>
      <c r="G22" s="327"/>
      <c r="H22" s="327"/>
      <c r="I22" s="327"/>
      <c r="J22" s="327"/>
      <c r="K22" s="327"/>
      <c r="L22" s="355">
        <v>15600</v>
      </c>
      <c r="M22" s="327"/>
      <c r="N22" s="356" t="s">
        <v>394</v>
      </c>
      <c r="O22" s="355">
        <v>2400</v>
      </c>
      <c r="P22" s="327"/>
      <c r="Q22" s="356" t="s">
        <v>395</v>
      </c>
    </row>
    <row r="23" spans="1:17" ht="20.100000000000001" customHeight="1" x14ac:dyDescent="0.25">
      <c r="A23" s="353" t="s">
        <v>396</v>
      </c>
      <c r="B23" s="353"/>
      <c r="C23" s="354" t="s">
        <v>241</v>
      </c>
      <c r="D23" s="327"/>
      <c r="E23" s="327"/>
      <c r="F23" s="327"/>
      <c r="G23" s="327"/>
      <c r="H23" s="327"/>
      <c r="I23" s="327"/>
      <c r="J23" s="327"/>
      <c r="K23" s="327"/>
      <c r="L23" s="355">
        <v>4000</v>
      </c>
      <c r="M23" s="327"/>
      <c r="N23" s="356" t="s">
        <v>385</v>
      </c>
      <c r="O23" s="355">
        <v>3278.6</v>
      </c>
      <c r="P23" s="327"/>
      <c r="Q23" s="356" t="s">
        <v>397</v>
      </c>
    </row>
    <row r="24" spans="1:17" ht="20.100000000000001" customHeight="1" x14ac:dyDescent="0.25">
      <c r="A24" s="353" t="s">
        <v>398</v>
      </c>
      <c r="B24" s="353"/>
      <c r="C24" s="354" t="s">
        <v>242</v>
      </c>
      <c r="D24" s="327"/>
      <c r="E24" s="327"/>
      <c r="F24" s="327"/>
      <c r="G24" s="327"/>
      <c r="H24" s="327"/>
      <c r="I24" s="327"/>
      <c r="J24" s="327"/>
      <c r="K24" s="327"/>
      <c r="L24" s="355">
        <v>8700</v>
      </c>
      <c r="M24" s="327"/>
      <c r="N24" s="356" t="s">
        <v>399</v>
      </c>
      <c r="O24" s="355">
        <v>6900</v>
      </c>
      <c r="P24" s="327"/>
      <c r="Q24" s="356" t="s">
        <v>400</v>
      </c>
    </row>
    <row r="25" spans="1:17" ht="20.100000000000001" customHeight="1" x14ac:dyDescent="0.25">
      <c r="A25" s="353" t="s">
        <v>401</v>
      </c>
      <c r="B25" s="353"/>
      <c r="C25" s="354" t="s">
        <v>245</v>
      </c>
      <c r="D25" s="327"/>
      <c r="E25" s="327"/>
      <c r="F25" s="327"/>
      <c r="G25" s="327"/>
      <c r="H25" s="327"/>
      <c r="I25" s="327"/>
      <c r="J25" s="327"/>
      <c r="K25" s="327"/>
      <c r="L25" s="355">
        <v>31000</v>
      </c>
      <c r="M25" s="327"/>
      <c r="N25" s="356" t="s">
        <v>402</v>
      </c>
      <c r="O25" s="355">
        <v>13631.21</v>
      </c>
      <c r="P25" s="327"/>
      <c r="Q25" s="356" t="s">
        <v>403</v>
      </c>
    </row>
    <row r="26" spans="1:17" ht="20.100000000000001" customHeight="1" x14ac:dyDescent="0.25">
      <c r="A26" s="353" t="s">
        <v>404</v>
      </c>
      <c r="B26" s="353"/>
      <c r="C26" s="354" t="s">
        <v>243</v>
      </c>
      <c r="D26" s="327"/>
      <c r="E26" s="327"/>
      <c r="F26" s="327"/>
      <c r="G26" s="327"/>
      <c r="H26" s="327"/>
      <c r="I26" s="327"/>
      <c r="J26" s="327"/>
      <c r="K26" s="327"/>
      <c r="L26" s="355">
        <v>29000</v>
      </c>
      <c r="M26" s="327"/>
      <c r="N26" s="356" t="s">
        <v>405</v>
      </c>
      <c r="O26" s="355">
        <v>27434.85</v>
      </c>
      <c r="P26" s="327"/>
      <c r="Q26" s="356" t="s">
        <v>406</v>
      </c>
    </row>
    <row r="27" spans="1:17" ht="20.100000000000001" customHeight="1" x14ac:dyDescent="0.25">
      <c r="A27" s="353" t="s">
        <v>407</v>
      </c>
      <c r="B27" s="353"/>
      <c r="C27" s="354" t="s">
        <v>249</v>
      </c>
      <c r="D27" s="327"/>
      <c r="E27" s="327"/>
      <c r="F27" s="327"/>
      <c r="G27" s="327"/>
      <c r="H27" s="327"/>
      <c r="I27" s="327"/>
      <c r="J27" s="327"/>
      <c r="K27" s="327"/>
      <c r="L27" s="355">
        <v>1100</v>
      </c>
      <c r="M27" s="327"/>
      <c r="N27" s="356" t="s">
        <v>408</v>
      </c>
      <c r="O27" s="355">
        <v>0</v>
      </c>
      <c r="P27" s="327"/>
      <c r="Q27" s="356" t="s">
        <v>312</v>
      </c>
    </row>
    <row r="28" spans="1:17" ht="20.100000000000001" customHeight="1" x14ac:dyDescent="0.25">
      <c r="A28" s="353" t="s">
        <v>387</v>
      </c>
      <c r="B28" s="353"/>
      <c r="C28" s="354" t="s">
        <v>239</v>
      </c>
      <c r="D28" s="327"/>
      <c r="E28" s="327"/>
      <c r="F28" s="327"/>
      <c r="G28" s="327"/>
      <c r="H28" s="327"/>
      <c r="I28" s="327"/>
      <c r="J28" s="327"/>
      <c r="K28" s="327"/>
      <c r="L28" s="355">
        <v>51000</v>
      </c>
      <c r="M28" s="327"/>
      <c r="N28" s="356" t="s">
        <v>409</v>
      </c>
      <c r="O28" s="355">
        <v>0</v>
      </c>
      <c r="P28" s="327"/>
      <c r="Q28" s="356" t="s">
        <v>312</v>
      </c>
    </row>
    <row r="29" spans="1:17" ht="20.100000000000001" customHeight="1" x14ac:dyDescent="0.25">
      <c r="A29" s="353" t="s">
        <v>410</v>
      </c>
      <c r="B29" s="353"/>
      <c r="C29" s="354" t="s">
        <v>266</v>
      </c>
      <c r="D29" s="327"/>
      <c r="E29" s="327"/>
      <c r="F29" s="327"/>
      <c r="G29" s="327"/>
      <c r="H29" s="327"/>
      <c r="I29" s="327"/>
      <c r="J29" s="327"/>
      <c r="K29" s="327"/>
      <c r="L29" s="355">
        <v>2500</v>
      </c>
      <c r="M29" s="327"/>
      <c r="N29" s="356" t="s">
        <v>411</v>
      </c>
      <c r="O29" s="355">
        <v>0</v>
      </c>
      <c r="P29" s="327"/>
      <c r="Q29" s="356" t="s">
        <v>312</v>
      </c>
    </row>
    <row r="30" spans="1:17" ht="20.100000000000001" customHeight="1" x14ac:dyDescent="0.25">
      <c r="A30" s="353" t="s">
        <v>401</v>
      </c>
      <c r="B30" s="353"/>
      <c r="C30" s="354" t="s">
        <v>245</v>
      </c>
      <c r="D30" s="327"/>
      <c r="E30" s="327"/>
      <c r="F30" s="327"/>
      <c r="G30" s="327"/>
      <c r="H30" s="327"/>
      <c r="I30" s="327"/>
      <c r="J30" s="327"/>
      <c r="K30" s="327"/>
      <c r="L30" s="355">
        <v>1000</v>
      </c>
      <c r="M30" s="327"/>
      <c r="N30" s="356" t="s">
        <v>412</v>
      </c>
      <c r="O30" s="355">
        <v>0</v>
      </c>
      <c r="P30" s="327"/>
      <c r="Q30" s="356" t="s">
        <v>312</v>
      </c>
    </row>
    <row r="31" spans="1:17" ht="20.100000000000001" customHeight="1" x14ac:dyDescent="0.25">
      <c r="A31" s="353" t="s">
        <v>404</v>
      </c>
      <c r="B31" s="353"/>
      <c r="C31" s="354" t="s">
        <v>243</v>
      </c>
      <c r="D31" s="327"/>
      <c r="E31" s="327"/>
      <c r="F31" s="327"/>
      <c r="G31" s="327"/>
      <c r="H31" s="327"/>
      <c r="I31" s="327"/>
      <c r="J31" s="327"/>
      <c r="K31" s="327"/>
      <c r="L31" s="355">
        <v>38000</v>
      </c>
      <c r="M31" s="327"/>
      <c r="N31" s="356" t="s">
        <v>413</v>
      </c>
      <c r="O31" s="355">
        <v>11638.99</v>
      </c>
      <c r="P31" s="327"/>
      <c r="Q31" s="356" t="s">
        <v>414</v>
      </c>
    </row>
    <row r="32" spans="1:17" ht="20.100000000000001" customHeight="1" x14ac:dyDescent="0.25">
      <c r="A32" s="353" t="s">
        <v>415</v>
      </c>
      <c r="B32" s="353"/>
      <c r="C32" s="354" t="s">
        <v>251</v>
      </c>
      <c r="D32" s="327"/>
      <c r="E32" s="327"/>
      <c r="F32" s="327"/>
      <c r="G32" s="327"/>
      <c r="H32" s="327"/>
      <c r="I32" s="327"/>
      <c r="J32" s="327"/>
      <c r="K32" s="327"/>
      <c r="L32" s="355">
        <v>1000</v>
      </c>
      <c r="M32" s="327"/>
      <c r="N32" s="356" t="s">
        <v>412</v>
      </c>
      <c r="O32" s="355">
        <v>75</v>
      </c>
      <c r="P32" s="327"/>
      <c r="Q32" s="356" t="s">
        <v>416</v>
      </c>
    </row>
    <row r="33" spans="1:17" ht="20.100000000000001" customHeight="1" x14ac:dyDescent="0.25">
      <c r="A33" s="353" t="s">
        <v>417</v>
      </c>
      <c r="B33" s="353"/>
      <c r="C33" s="354" t="s">
        <v>252</v>
      </c>
      <c r="D33" s="327"/>
      <c r="E33" s="327"/>
      <c r="F33" s="327"/>
      <c r="G33" s="327"/>
      <c r="H33" s="327"/>
      <c r="I33" s="327"/>
      <c r="J33" s="327"/>
      <c r="K33" s="327"/>
      <c r="L33" s="355">
        <v>1000</v>
      </c>
      <c r="M33" s="327"/>
      <c r="N33" s="356" t="s">
        <v>412</v>
      </c>
      <c r="O33" s="355">
        <v>156.69999999999999</v>
      </c>
      <c r="P33" s="327"/>
      <c r="Q33" s="356" t="s">
        <v>418</v>
      </c>
    </row>
    <row r="34" spans="1:17" ht="20.100000000000001" customHeight="1" x14ac:dyDescent="0.25">
      <c r="A34" s="353" t="s">
        <v>419</v>
      </c>
      <c r="B34" s="353"/>
      <c r="C34" s="354" t="s">
        <v>286</v>
      </c>
      <c r="D34" s="327"/>
      <c r="E34" s="327"/>
      <c r="F34" s="327"/>
      <c r="G34" s="327"/>
      <c r="H34" s="327"/>
      <c r="I34" s="327"/>
      <c r="J34" s="327"/>
      <c r="K34" s="327"/>
      <c r="L34" s="355">
        <v>20000</v>
      </c>
      <c r="M34" s="327"/>
      <c r="N34" s="356" t="s">
        <v>420</v>
      </c>
      <c r="O34" s="355">
        <v>9341.98</v>
      </c>
      <c r="P34" s="327"/>
      <c r="Q34" s="356" t="s">
        <v>421</v>
      </c>
    </row>
    <row r="35" spans="1:17" ht="20.100000000000001" customHeight="1" x14ac:dyDescent="0.25">
      <c r="A35" s="353" t="s">
        <v>422</v>
      </c>
      <c r="B35" s="353"/>
      <c r="C35" s="354" t="s">
        <v>285</v>
      </c>
      <c r="D35" s="327"/>
      <c r="E35" s="327"/>
      <c r="F35" s="327"/>
      <c r="G35" s="327"/>
      <c r="H35" s="327"/>
      <c r="I35" s="327"/>
      <c r="J35" s="327"/>
      <c r="K35" s="327"/>
      <c r="L35" s="355">
        <v>5000</v>
      </c>
      <c r="M35" s="327"/>
      <c r="N35" s="356" t="s">
        <v>423</v>
      </c>
      <c r="O35" s="355">
        <v>1856.5</v>
      </c>
      <c r="P35" s="327"/>
      <c r="Q35" s="356" t="s">
        <v>424</v>
      </c>
    </row>
    <row r="36" spans="1:17" ht="20.100000000000001" customHeight="1" x14ac:dyDescent="0.25">
      <c r="A36" s="353" t="s">
        <v>425</v>
      </c>
      <c r="B36" s="353"/>
      <c r="C36" s="354" t="s">
        <v>293</v>
      </c>
      <c r="D36" s="327"/>
      <c r="E36" s="327"/>
      <c r="F36" s="327"/>
      <c r="G36" s="327"/>
      <c r="H36" s="327"/>
      <c r="I36" s="327"/>
      <c r="J36" s="327"/>
      <c r="K36" s="327"/>
      <c r="L36" s="355">
        <v>1000</v>
      </c>
      <c r="M36" s="327"/>
      <c r="N36" s="356" t="s">
        <v>412</v>
      </c>
      <c r="O36" s="355">
        <v>0</v>
      </c>
      <c r="P36" s="327"/>
      <c r="Q36" s="356" t="s">
        <v>312</v>
      </c>
    </row>
    <row r="37" spans="1:17" ht="20.100000000000001" customHeight="1" x14ac:dyDescent="0.25">
      <c r="A37" s="353" t="s">
        <v>426</v>
      </c>
      <c r="B37" s="353"/>
      <c r="C37" s="357" t="s">
        <v>284</v>
      </c>
      <c r="D37" s="327"/>
      <c r="E37" s="327"/>
      <c r="F37" s="327"/>
      <c r="G37" s="327"/>
      <c r="H37" s="327"/>
      <c r="I37" s="327"/>
      <c r="J37" s="327"/>
      <c r="K37" s="327"/>
      <c r="L37" s="355">
        <v>100</v>
      </c>
      <c r="M37" s="327"/>
      <c r="N37" s="356" t="s">
        <v>188</v>
      </c>
      <c r="O37" s="355">
        <v>0</v>
      </c>
      <c r="P37" s="327"/>
      <c r="Q37" s="356" t="s">
        <v>312</v>
      </c>
    </row>
    <row r="38" spans="1:17" ht="20.100000000000001" customHeight="1" x14ac:dyDescent="0.25">
      <c r="A38" s="353" t="s">
        <v>427</v>
      </c>
      <c r="B38" s="353"/>
      <c r="C38" s="354" t="s">
        <v>265</v>
      </c>
      <c r="D38" s="327"/>
      <c r="E38" s="327"/>
      <c r="F38" s="327"/>
      <c r="G38" s="327"/>
      <c r="H38" s="327"/>
      <c r="I38" s="327"/>
      <c r="J38" s="327"/>
      <c r="K38" s="327"/>
      <c r="L38" s="355">
        <v>1500</v>
      </c>
      <c r="M38" s="327"/>
      <c r="N38" s="356" t="s">
        <v>428</v>
      </c>
      <c r="O38" s="355">
        <v>382.99</v>
      </c>
      <c r="P38" s="327"/>
      <c r="Q38" s="356" t="s">
        <v>429</v>
      </c>
    </row>
    <row r="39" spans="1:17" ht="20.100000000000001" customHeight="1" x14ac:dyDescent="0.25">
      <c r="A39" s="353" t="s">
        <v>430</v>
      </c>
      <c r="B39" s="353"/>
      <c r="C39" s="357" t="s">
        <v>283</v>
      </c>
      <c r="D39" s="327"/>
      <c r="E39" s="327"/>
      <c r="F39" s="327"/>
      <c r="G39" s="327"/>
      <c r="H39" s="327"/>
      <c r="I39" s="327"/>
      <c r="J39" s="327"/>
      <c r="K39" s="327"/>
      <c r="L39" s="355">
        <v>3000</v>
      </c>
      <c r="M39" s="327"/>
      <c r="N39" s="356" t="s">
        <v>391</v>
      </c>
      <c r="O39" s="355">
        <v>557.83000000000004</v>
      </c>
      <c r="P39" s="327"/>
      <c r="Q39" s="356" t="s">
        <v>431</v>
      </c>
    </row>
    <row r="40" spans="1:17" ht="20.100000000000001" customHeight="1" x14ac:dyDescent="0.25">
      <c r="A40" s="353" t="s">
        <v>432</v>
      </c>
      <c r="B40" s="353"/>
      <c r="C40" s="354" t="s">
        <v>281</v>
      </c>
      <c r="D40" s="327"/>
      <c r="E40" s="327"/>
      <c r="F40" s="327"/>
      <c r="G40" s="327"/>
      <c r="H40" s="327"/>
      <c r="I40" s="327"/>
      <c r="J40" s="327"/>
      <c r="K40" s="327"/>
      <c r="L40" s="355">
        <v>5000</v>
      </c>
      <c r="M40" s="327"/>
      <c r="N40" s="356" t="s">
        <v>423</v>
      </c>
      <c r="O40" s="355">
        <v>2629.44</v>
      </c>
      <c r="P40" s="327"/>
      <c r="Q40" s="356" t="s">
        <v>433</v>
      </c>
    </row>
    <row r="41" spans="1:17" ht="20.100000000000001" customHeight="1" x14ac:dyDescent="0.25">
      <c r="A41" s="353" t="s">
        <v>407</v>
      </c>
      <c r="B41" s="353"/>
      <c r="C41" s="354" t="s">
        <v>249</v>
      </c>
      <c r="D41" s="327"/>
      <c r="E41" s="327"/>
      <c r="F41" s="327"/>
      <c r="G41" s="327"/>
      <c r="H41" s="327"/>
      <c r="I41" s="327"/>
      <c r="J41" s="327"/>
      <c r="K41" s="327"/>
      <c r="L41" s="355">
        <v>2900</v>
      </c>
      <c r="M41" s="327"/>
      <c r="N41" s="356" t="s">
        <v>434</v>
      </c>
      <c r="O41" s="355">
        <v>2619.4899999999998</v>
      </c>
      <c r="P41" s="327"/>
      <c r="Q41" s="356" t="s">
        <v>435</v>
      </c>
    </row>
    <row r="42" spans="1:17" ht="20.100000000000001" customHeight="1" x14ac:dyDescent="0.25">
      <c r="A42" s="353" t="s">
        <v>436</v>
      </c>
      <c r="B42" s="353"/>
      <c r="C42" s="354" t="s">
        <v>253</v>
      </c>
      <c r="D42" s="327"/>
      <c r="E42" s="327"/>
      <c r="F42" s="327"/>
      <c r="G42" s="327"/>
      <c r="H42" s="327"/>
      <c r="I42" s="327"/>
      <c r="J42" s="327"/>
      <c r="K42" s="327"/>
      <c r="L42" s="355">
        <v>100</v>
      </c>
      <c r="M42" s="327"/>
      <c r="N42" s="356" t="s">
        <v>188</v>
      </c>
      <c r="O42" s="355">
        <v>0</v>
      </c>
      <c r="P42" s="327"/>
      <c r="Q42" s="356" t="s">
        <v>312</v>
      </c>
    </row>
    <row r="43" spans="1:17" ht="20.100000000000001" customHeight="1" x14ac:dyDescent="0.25">
      <c r="A43" s="353" t="s">
        <v>437</v>
      </c>
      <c r="B43" s="353"/>
      <c r="C43" s="354" t="s">
        <v>254</v>
      </c>
      <c r="D43" s="327"/>
      <c r="E43" s="327"/>
      <c r="F43" s="327"/>
      <c r="G43" s="327"/>
      <c r="H43" s="327"/>
      <c r="I43" s="327"/>
      <c r="J43" s="327"/>
      <c r="K43" s="327"/>
      <c r="L43" s="355">
        <v>10000</v>
      </c>
      <c r="M43" s="327"/>
      <c r="N43" s="356" t="s">
        <v>438</v>
      </c>
      <c r="O43" s="355">
        <v>5774.97</v>
      </c>
      <c r="P43" s="327"/>
      <c r="Q43" s="356" t="s">
        <v>439</v>
      </c>
    </row>
    <row r="44" spans="1:17" ht="20.100000000000001" customHeight="1" x14ac:dyDescent="0.25">
      <c r="A44" s="353" t="s">
        <v>440</v>
      </c>
      <c r="B44" s="353"/>
      <c r="C44" s="354" t="s">
        <v>255</v>
      </c>
      <c r="D44" s="327"/>
      <c r="E44" s="327"/>
      <c r="F44" s="327"/>
      <c r="G44" s="327"/>
      <c r="H44" s="327"/>
      <c r="I44" s="327"/>
      <c r="J44" s="327"/>
      <c r="K44" s="327"/>
      <c r="L44" s="355">
        <v>9000</v>
      </c>
      <c r="M44" s="327"/>
      <c r="N44" s="356" t="s">
        <v>441</v>
      </c>
      <c r="O44" s="355">
        <v>3950.69</v>
      </c>
      <c r="P44" s="327"/>
      <c r="Q44" s="356" t="s">
        <v>442</v>
      </c>
    </row>
    <row r="45" spans="1:17" ht="20.100000000000001" customHeight="1" x14ac:dyDescent="0.25">
      <c r="A45" s="353" t="s">
        <v>443</v>
      </c>
      <c r="B45" s="353"/>
      <c r="C45" s="354" t="s">
        <v>256</v>
      </c>
      <c r="D45" s="327"/>
      <c r="E45" s="327"/>
      <c r="F45" s="327"/>
      <c r="G45" s="327"/>
      <c r="H45" s="327"/>
      <c r="I45" s="327"/>
      <c r="J45" s="327"/>
      <c r="K45" s="327"/>
      <c r="L45" s="355">
        <v>2000</v>
      </c>
      <c r="M45" s="327"/>
      <c r="N45" s="356" t="s">
        <v>444</v>
      </c>
      <c r="O45" s="355">
        <v>1346.65</v>
      </c>
      <c r="P45" s="327"/>
      <c r="Q45" s="356" t="s">
        <v>445</v>
      </c>
    </row>
    <row r="46" spans="1:17" ht="20.100000000000001" customHeight="1" x14ac:dyDescent="0.25">
      <c r="A46" s="353" t="s">
        <v>446</v>
      </c>
      <c r="B46" s="353"/>
      <c r="C46" s="354" t="s">
        <v>257</v>
      </c>
      <c r="D46" s="327"/>
      <c r="E46" s="327"/>
      <c r="F46" s="327"/>
      <c r="G46" s="327"/>
      <c r="H46" s="327"/>
      <c r="I46" s="327"/>
      <c r="J46" s="327"/>
      <c r="K46" s="327"/>
      <c r="L46" s="355">
        <v>4000</v>
      </c>
      <c r="M46" s="327"/>
      <c r="N46" s="356" t="s">
        <v>385</v>
      </c>
      <c r="O46" s="355">
        <v>2108.9899999999998</v>
      </c>
      <c r="P46" s="327"/>
      <c r="Q46" s="356" t="s">
        <v>447</v>
      </c>
    </row>
    <row r="47" spans="1:17" ht="20.100000000000001" customHeight="1" x14ac:dyDescent="0.25">
      <c r="A47" s="353" t="s">
        <v>448</v>
      </c>
      <c r="B47" s="353"/>
      <c r="C47" s="354" t="s">
        <v>244</v>
      </c>
      <c r="D47" s="327"/>
      <c r="E47" s="327"/>
      <c r="F47" s="327"/>
      <c r="G47" s="327"/>
      <c r="H47" s="327"/>
      <c r="I47" s="327"/>
      <c r="J47" s="327"/>
      <c r="K47" s="327"/>
      <c r="L47" s="355">
        <v>11000</v>
      </c>
      <c r="M47" s="327"/>
      <c r="N47" s="356" t="s">
        <v>449</v>
      </c>
      <c r="O47" s="355">
        <v>4598.58</v>
      </c>
      <c r="P47" s="327"/>
      <c r="Q47" s="356" t="s">
        <v>450</v>
      </c>
    </row>
    <row r="48" spans="1:17" ht="20.100000000000001" customHeight="1" x14ac:dyDescent="0.25">
      <c r="A48" s="353" t="s">
        <v>451</v>
      </c>
      <c r="B48" s="353"/>
      <c r="C48" s="354" t="s">
        <v>258</v>
      </c>
      <c r="D48" s="327"/>
      <c r="E48" s="327"/>
      <c r="F48" s="327"/>
      <c r="G48" s="327"/>
      <c r="H48" s="327"/>
      <c r="I48" s="327"/>
      <c r="J48" s="327"/>
      <c r="K48" s="327"/>
      <c r="L48" s="355">
        <v>100</v>
      </c>
      <c r="M48" s="327"/>
      <c r="N48" s="356" t="s">
        <v>188</v>
      </c>
      <c r="O48" s="355">
        <v>13.73</v>
      </c>
      <c r="P48" s="327"/>
      <c r="Q48" s="356" t="s">
        <v>452</v>
      </c>
    </row>
    <row r="49" spans="1:17" ht="20.100000000000001" customHeight="1" x14ac:dyDescent="0.25">
      <c r="A49" s="353" t="s">
        <v>453</v>
      </c>
      <c r="B49" s="353"/>
      <c r="C49" s="354" t="s">
        <v>259</v>
      </c>
      <c r="D49" s="327"/>
      <c r="E49" s="327"/>
      <c r="F49" s="327"/>
      <c r="G49" s="327"/>
      <c r="H49" s="327"/>
      <c r="I49" s="327"/>
      <c r="J49" s="327"/>
      <c r="K49" s="327"/>
      <c r="L49" s="355">
        <v>200</v>
      </c>
      <c r="M49" s="327"/>
      <c r="N49" s="356" t="s">
        <v>454</v>
      </c>
      <c r="O49" s="355">
        <v>0</v>
      </c>
      <c r="P49" s="327"/>
      <c r="Q49" s="356" t="s">
        <v>312</v>
      </c>
    </row>
    <row r="50" spans="1:17" ht="20.100000000000001" customHeight="1" x14ac:dyDescent="0.25">
      <c r="A50" s="353" t="s">
        <v>386</v>
      </c>
      <c r="B50" s="353"/>
      <c r="C50" s="357" t="s">
        <v>260</v>
      </c>
      <c r="D50" s="327"/>
      <c r="E50" s="327"/>
      <c r="F50" s="327"/>
      <c r="G50" s="327"/>
      <c r="H50" s="327"/>
      <c r="I50" s="327"/>
      <c r="J50" s="327"/>
      <c r="K50" s="327"/>
      <c r="L50" s="355">
        <v>2000</v>
      </c>
      <c r="M50" s="327"/>
      <c r="N50" s="356" t="s">
        <v>444</v>
      </c>
      <c r="O50" s="355">
        <v>607.4</v>
      </c>
      <c r="P50" s="327"/>
      <c r="Q50" s="356" t="s">
        <v>455</v>
      </c>
    </row>
    <row r="51" spans="1:17" ht="20.100000000000001" customHeight="1" x14ac:dyDescent="0.25">
      <c r="A51" s="353" t="s">
        <v>456</v>
      </c>
      <c r="B51" s="353"/>
      <c r="C51" s="357" t="s">
        <v>287</v>
      </c>
      <c r="D51" s="327"/>
      <c r="E51" s="327"/>
      <c r="F51" s="327"/>
      <c r="G51" s="327"/>
      <c r="H51" s="327"/>
      <c r="I51" s="327"/>
      <c r="J51" s="327"/>
      <c r="K51" s="327"/>
      <c r="L51" s="355">
        <v>500</v>
      </c>
      <c r="M51" s="327"/>
      <c r="N51" s="356" t="s">
        <v>457</v>
      </c>
      <c r="O51" s="355">
        <v>878.6</v>
      </c>
      <c r="P51" s="327"/>
      <c r="Q51" s="356" t="s">
        <v>458</v>
      </c>
    </row>
    <row r="52" spans="1:17" ht="20.100000000000001" customHeight="1" x14ac:dyDescent="0.25">
      <c r="A52" s="353" t="s">
        <v>459</v>
      </c>
      <c r="B52" s="353"/>
      <c r="C52" s="354" t="s">
        <v>261</v>
      </c>
      <c r="D52" s="327"/>
      <c r="E52" s="327"/>
      <c r="F52" s="327"/>
      <c r="G52" s="327"/>
      <c r="H52" s="327"/>
      <c r="I52" s="327"/>
      <c r="J52" s="327"/>
      <c r="K52" s="327"/>
      <c r="L52" s="355">
        <v>6000</v>
      </c>
      <c r="M52" s="327"/>
      <c r="N52" s="356" t="s">
        <v>460</v>
      </c>
      <c r="O52" s="355">
        <v>5723.48</v>
      </c>
      <c r="P52" s="327"/>
      <c r="Q52" s="356" t="s">
        <v>461</v>
      </c>
    </row>
    <row r="53" spans="1:17" ht="20.100000000000001" customHeight="1" x14ac:dyDescent="0.25">
      <c r="A53" s="353" t="s">
        <v>462</v>
      </c>
      <c r="B53" s="353"/>
      <c r="C53" s="354" t="s">
        <v>262</v>
      </c>
      <c r="D53" s="327"/>
      <c r="E53" s="327"/>
      <c r="F53" s="327"/>
      <c r="G53" s="327"/>
      <c r="H53" s="327"/>
      <c r="I53" s="327"/>
      <c r="J53" s="327"/>
      <c r="K53" s="327"/>
      <c r="L53" s="355">
        <v>1500</v>
      </c>
      <c r="M53" s="327"/>
      <c r="N53" s="356" t="s">
        <v>428</v>
      </c>
      <c r="O53" s="355">
        <v>1476.38</v>
      </c>
      <c r="P53" s="327"/>
      <c r="Q53" s="356" t="s">
        <v>463</v>
      </c>
    </row>
    <row r="54" spans="1:17" ht="20.100000000000001" customHeight="1" x14ac:dyDescent="0.25">
      <c r="A54" s="353" t="s">
        <v>464</v>
      </c>
      <c r="B54" s="353"/>
      <c r="C54" s="354" t="s">
        <v>465</v>
      </c>
      <c r="D54" s="327"/>
      <c r="E54" s="327"/>
      <c r="F54" s="327"/>
      <c r="G54" s="327"/>
      <c r="H54" s="327"/>
      <c r="I54" s="327"/>
      <c r="J54" s="327"/>
      <c r="K54" s="327"/>
      <c r="L54" s="355">
        <v>100</v>
      </c>
      <c r="M54" s="327"/>
      <c r="N54" s="356" t="s">
        <v>188</v>
      </c>
      <c r="O54" s="355">
        <v>35.72</v>
      </c>
      <c r="P54" s="327"/>
      <c r="Q54" s="356" t="s">
        <v>466</v>
      </c>
    </row>
    <row r="55" spans="1:17" ht="20.100000000000001" customHeight="1" x14ac:dyDescent="0.25">
      <c r="A55" s="353" t="s">
        <v>467</v>
      </c>
      <c r="B55" s="353"/>
      <c r="C55" s="354" t="s">
        <v>264</v>
      </c>
      <c r="D55" s="327"/>
      <c r="E55" s="327"/>
      <c r="F55" s="327"/>
      <c r="G55" s="327"/>
      <c r="H55" s="327"/>
      <c r="I55" s="327"/>
      <c r="J55" s="327"/>
      <c r="K55" s="327"/>
      <c r="L55" s="355">
        <v>800</v>
      </c>
      <c r="M55" s="327"/>
      <c r="N55" s="356" t="s">
        <v>468</v>
      </c>
      <c r="O55" s="355">
        <v>387</v>
      </c>
      <c r="P55" s="327"/>
      <c r="Q55" s="356" t="s">
        <v>469</v>
      </c>
    </row>
    <row r="56" spans="1:17" ht="20.100000000000001" customHeight="1" x14ac:dyDescent="0.25">
      <c r="A56" s="353" t="s">
        <v>470</v>
      </c>
      <c r="B56" s="353"/>
      <c r="C56" s="357" t="s">
        <v>291</v>
      </c>
      <c r="D56" s="327"/>
      <c r="E56" s="327"/>
      <c r="F56" s="327"/>
      <c r="G56" s="327"/>
      <c r="H56" s="327"/>
      <c r="I56" s="327"/>
      <c r="J56" s="327"/>
      <c r="K56" s="327"/>
      <c r="L56" s="355">
        <v>400</v>
      </c>
      <c r="M56" s="327"/>
      <c r="N56" s="356" t="s">
        <v>471</v>
      </c>
      <c r="O56" s="355">
        <v>0</v>
      </c>
      <c r="P56" s="327"/>
      <c r="Q56" s="356" t="s">
        <v>312</v>
      </c>
    </row>
    <row r="57" spans="1:17" ht="20.100000000000001" customHeight="1" x14ac:dyDescent="0.25">
      <c r="A57" s="353" t="s">
        <v>472</v>
      </c>
      <c r="B57" s="353"/>
      <c r="C57" s="357" t="s">
        <v>288</v>
      </c>
      <c r="D57" s="327"/>
      <c r="E57" s="327"/>
      <c r="F57" s="327"/>
      <c r="G57" s="327"/>
      <c r="H57" s="327"/>
      <c r="I57" s="327"/>
      <c r="J57" s="327"/>
      <c r="K57" s="327"/>
      <c r="L57" s="355">
        <v>5000</v>
      </c>
      <c r="M57" s="327"/>
      <c r="N57" s="356" t="s">
        <v>423</v>
      </c>
      <c r="O57" s="355">
        <v>14700.17</v>
      </c>
      <c r="P57" s="327"/>
      <c r="Q57" s="356" t="s">
        <v>473</v>
      </c>
    </row>
    <row r="58" spans="1:17" ht="20.100000000000001" customHeight="1" x14ac:dyDescent="0.25">
      <c r="A58" s="353" t="s">
        <v>474</v>
      </c>
      <c r="B58" s="353"/>
      <c r="C58" s="354" t="s">
        <v>277</v>
      </c>
      <c r="D58" s="327"/>
      <c r="E58" s="327"/>
      <c r="F58" s="327"/>
      <c r="G58" s="327"/>
      <c r="H58" s="327"/>
      <c r="I58" s="327"/>
      <c r="J58" s="327"/>
      <c r="K58" s="327"/>
      <c r="L58" s="355">
        <v>100</v>
      </c>
      <c r="M58" s="327"/>
      <c r="N58" s="356" t="s">
        <v>188</v>
      </c>
      <c r="O58" s="355">
        <v>0</v>
      </c>
      <c r="P58" s="327"/>
      <c r="Q58" s="356" t="s">
        <v>312</v>
      </c>
    </row>
    <row r="59" spans="1:17" ht="20.100000000000001" customHeight="1" x14ac:dyDescent="0.25">
      <c r="A59" s="353" t="s">
        <v>475</v>
      </c>
      <c r="B59" s="353"/>
      <c r="C59" s="354" t="s">
        <v>296</v>
      </c>
      <c r="D59" s="327"/>
      <c r="E59" s="327"/>
      <c r="F59" s="327"/>
      <c r="G59" s="327"/>
      <c r="H59" s="327"/>
      <c r="I59" s="327"/>
      <c r="J59" s="327"/>
      <c r="K59" s="327"/>
      <c r="L59" s="355">
        <v>100</v>
      </c>
      <c r="M59" s="327"/>
      <c r="N59" s="356" t="s">
        <v>188</v>
      </c>
      <c r="O59" s="355">
        <v>0</v>
      </c>
      <c r="P59" s="327"/>
      <c r="Q59" s="356" t="s">
        <v>312</v>
      </c>
    </row>
    <row r="60" spans="1:17" ht="20.100000000000001" customHeight="1" x14ac:dyDescent="0.25">
      <c r="A60" s="353" t="s">
        <v>476</v>
      </c>
      <c r="B60" s="353"/>
      <c r="C60" s="354" t="s">
        <v>278</v>
      </c>
      <c r="D60" s="327"/>
      <c r="E60" s="327"/>
      <c r="F60" s="327"/>
      <c r="G60" s="327"/>
      <c r="H60" s="327"/>
      <c r="I60" s="327"/>
      <c r="J60" s="327"/>
      <c r="K60" s="327"/>
      <c r="L60" s="355">
        <v>600</v>
      </c>
      <c r="M60" s="327"/>
      <c r="N60" s="356" t="s">
        <v>477</v>
      </c>
      <c r="O60" s="355">
        <v>389.82</v>
      </c>
      <c r="P60" s="327"/>
      <c r="Q60" s="356" t="s">
        <v>478</v>
      </c>
    </row>
    <row r="61" spans="1:17" ht="20.100000000000001" customHeight="1" x14ac:dyDescent="0.25">
      <c r="A61" s="353" t="s">
        <v>479</v>
      </c>
      <c r="B61" s="353"/>
      <c r="C61" s="354" t="s">
        <v>289</v>
      </c>
      <c r="D61" s="327"/>
      <c r="E61" s="327"/>
      <c r="F61" s="327"/>
      <c r="G61" s="327"/>
      <c r="H61" s="327"/>
      <c r="I61" s="327"/>
      <c r="J61" s="327"/>
      <c r="K61" s="327"/>
      <c r="L61" s="355">
        <v>150</v>
      </c>
      <c r="M61" s="327"/>
      <c r="N61" s="356" t="s">
        <v>480</v>
      </c>
      <c r="O61" s="355">
        <v>186.36</v>
      </c>
      <c r="P61" s="327"/>
      <c r="Q61" s="356" t="s">
        <v>481</v>
      </c>
    </row>
    <row r="62" spans="1:17" ht="20.100000000000001" customHeight="1" x14ac:dyDescent="0.25">
      <c r="A62" s="353" t="s">
        <v>482</v>
      </c>
      <c r="B62" s="353"/>
      <c r="C62" s="354" t="s">
        <v>483</v>
      </c>
      <c r="D62" s="327"/>
      <c r="E62" s="327"/>
      <c r="F62" s="327"/>
      <c r="G62" s="327"/>
      <c r="H62" s="327"/>
      <c r="I62" s="327"/>
      <c r="J62" s="327"/>
      <c r="K62" s="327"/>
      <c r="L62" s="355">
        <v>700</v>
      </c>
      <c r="M62" s="327"/>
      <c r="N62" s="356" t="s">
        <v>484</v>
      </c>
      <c r="O62" s="355">
        <v>300</v>
      </c>
      <c r="P62" s="327"/>
      <c r="Q62" s="356" t="s">
        <v>485</v>
      </c>
    </row>
    <row r="63" spans="1:17" ht="20.100000000000001" customHeight="1" x14ac:dyDescent="0.25">
      <c r="A63" s="353" t="s">
        <v>486</v>
      </c>
      <c r="B63" s="353"/>
      <c r="C63" s="354" t="s">
        <v>280</v>
      </c>
      <c r="D63" s="327"/>
      <c r="E63" s="327"/>
      <c r="F63" s="327"/>
      <c r="G63" s="327"/>
      <c r="H63" s="327"/>
      <c r="I63" s="327"/>
      <c r="J63" s="327"/>
      <c r="K63" s="327"/>
      <c r="L63" s="355">
        <v>1300</v>
      </c>
      <c r="M63" s="327"/>
      <c r="N63" s="356" t="s">
        <v>487</v>
      </c>
      <c r="O63" s="355">
        <v>586.09</v>
      </c>
      <c r="P63" s="327"/>
      <c r="Q63" s="356" t="s">
        <v>488</v>
      </c>
    </row>
    <row r="64" spans="1:17" ht="20.100000000000001" customHeight="1" x14ac:dyDescent="0.25">
      <c r="A64" s="353" t="s">
        <v>489</v>
      </c>
      <c r="B64" s="353"/>
      <c r="C64" s="354" t="s">
        <v>297</v>
      </c>
      <c r="D64" s="327"/>
      <c r="E64" s="327"/>
      <c r="F64" s="327"/>
      <c r="G64" s="327"/>
      <c r="H64" s="327"/>
      <c r="I64" s="327"/>
      <c r="J64" s="327"/>
      <c r="K64" s="327"/>
      <c r="L64" s="355">
        <v>500</v>
      </c>
      <c r="M64" s="327"/>
      <c r="N64" s="356" t="s">
        <v>457</v>
      </c>
      <c r="O64" s="355">
        <v>0</v>
      </c>
      <c r="P64" s="327"/>
      <c r="Q64" s="356" t="s">
        <v>312</v>
      </c>
    </row>
    <row r="65" spans="1:17" ht="20.100000000000001" customHeight="1" x14ac:dyDescent="0.25">
      <c r="A65" s="353" t="s">
        <v>490</v>
      </c>
      <c r="B65" s="353"/>
      <c r="C65" s="354" t="s">
        <v>282</v>
      </c>
      <c r="D65" s="327"/>
      <c r="E65" s="327"/>
      <c r="F65" s="327"/>
      <c r="G65" s="327"/>
      <c r="H65" s="327"/>
      <c r="I65" s="327"/>
      <c r="J65" s="327"/>
      <c r="K65" s="327"/>
      <c r="L65" s="355">
        <v>500</v>
      </c>
      <c r="M65" s="327"/>
      <c r="N65" s="356" t="s">
        <v>457</v>
      </c>
      <c r="O65" s="355">
        <v>0</v>
      </c>
      <c r="P65" s="327"/>
      <c r="Q65" s="356" t="s">
        <v>312</v>
      </c>
    </row>
    <row r="66" spans="1:17" ht="20.100000000000001" customHeight="1" x14ac:dyDescent="0.25">
      <c r="A66" s="353" t="s">
        <v>491</v>
      </c>
      <c r="B66" s="353"/>
      <c r="C66" s="354" t="s">
        <v>267</v>
      </c>
      <c r="D66" s="327"/>
      <c r="E66" s="327"/>
      <c r="F66" s="327"/>
      <c r="G66" s="327"/>
      <c r="H66" s="327"/>
      <c r="I66" s="327"/>
      <c r="J66" s="327"/>
      <c r="K66" s="327"/>
      <c r="L66" s="355">
        <v>500</v>
      </c>
      <c r="M66" s="327"/>
      <c r="N66" s="356" t="s">
        <v>457</v>
      </c>
      <c r="O66" s="355">
        <v>479.5</v>
      </c>
      <c r="P66" s="327"/>
      <c r="Q66" s="356" t="s">
        <v>492</v>
      </c>
    </row>
    <row r="67" spans="1:17" ht="20.100000000000001" customHeight="1" x14ac:dyDescent="0.25">
      <c r="A67" s="353" t="s">
        <v>493</v>
      </c>
      <c r="B67" s="353"/>
      <c r="C67" s="354" t="s">
        <v>268</v>
      </c>
      <c r="D67" s="327"/>
      <c r="E67" s="327"/>
      <c r="F67" s="327"/>
      <c r="G67" s="327"/>
      <c r="H67" s="327"/>
      <c r="I67" s="327"/>
      <c r="J67" s="327"/>
      <c r="K67" s="327"/>
      <c r="L67" s="355">
        <v>9500</v>
      </c>
      <c r="M67" s="327"/>
      <c r="N67" s="356" t="s">
        <v>494</v>
      </c>
      <c r="O67" s="355">
        <v>4789.7</v>
      </c>
      <c r="P67" s="327"/>
      <c r="Q67" s="356" t="s">
        <v>495</v>
      </c>
    </row>
    <row r="68" spans="1:17" ht="20.100000000000001" customHeight="1" x14ac:dyDescent="0.25">
      <c r="A68" s="353" t="s">
        <v>496</v>
      </c>
      <c r="B68" s="353"/>
      <c r="C68" s="357" t="s">
        <v>275</v>
      </c>
      <c r="D68" s="327"/>
      <c r="E68" s="327"/>
      <c r="F68" s="327"/>
      <c r="G68" s="327"/>
      <c r="H68" s="327"/>
      <c r="I68" s="327"/>
      <c r="J68" s="327"/>
      <c r="K68" s="327"/>
      <c r="L68" s="355">
        <v>100</v>
      </c>
      <c r="M68" s="327"/>
      <c r="N68" s="356" t="s">
        <v>188</v>
      </c>
      <c r="O68" s="355">
        <v>0</v>
      </c>
      <c r="P68" s="327"/>
      <c r="Q68" s="356" t="s">
        <v>312</v>
      </c>
    </row>
    <row r="69" spans="1:17" ht="20.100000000000001" customHeight="1" x14ac:dyDescent="0.25">
      <c r="A69" s="353" t="s">
        <v>497</v>
      </c>
      <c r="B69" s="353"/>
      <c r="C69" s="354" t="s">
        <v>269</v>
      </c>
      <c r="D69" s="327"/>
      <c r="E69" s="327"/>
      <c r="F69" s="327"/>
      <c r="G69" s="327"/>
      <c r="H69" s="327"/>
      <c r="I69" s="327"/>
      <c r="J69" s="327"/>
      <c r="K69" s="327"/>
      <c r="L69" s="355">
        <v>100</v>
      </c>
      <c r="M69" s="327"/>
      <c r="N69" s="356" t="s">
        <v>188</v>
      </c>
      <c r="O69" s="355">
        <v>840</v>
      </c>
      <c r="P69" s="327"/>
      <c r="Q69" s="356" t="s">
        <v>498</v>
      </c>
    </row>
    <row r="70" spans="1:17" ht="20.100000000000001" customHeight="1" x14ac:dyDescent="0.25">
      <c r="A70" s="353" t="s">
        <v>499</v>
      </c>
      <c r="B70" s="353"/>
      <c r="C70" s="354" t="s">
        <v>298</v>
      </c>
      <c r="D70" s="327"/>
      <c r="E70" s="327"/>
      <c r="F70" s="327"/>
      <c r="G70" s="327"/>
      <c r="H70" s="327"/>
      <c r="I70" s="327"/>
      <c r="J70" s="327"/>
      <c r="K70" s="327"/>
      <c r="L70" s="355">
        <v>500</v>
      </c>
      <c r="M70" s="327"/>
      <c r="N70" s="356" t="s">
        <v>457</v>
      </c>
      <c r="O70" s="355">
        <v>406.4</v>
      </c>
      <c r="P70" s="327"/>
      <c r="Q70" s="356" t="s">
        <v>500</v>
      </c>
    </row>
    <row r="71" spans="1:17" ht="20.100000000000001" customHeight="1" x14ac:dyDescent="0.25">
      <c r="A71" s="353" t="s">
        <v>501</v>
      </c>
      <c r="B71" s="353"/>
      <c r="C71" s="354" t="s">
        <v>299</v>
      </c>
      <c r="D71" s="327"/>
      <c r="E71" s="327"/>
      <c r="F71" s="327"/>
      <c r="G71" s="327"/>
      <c r="H71" s="327"/>
      <c r="I71" s="327"/>
      <c r="J71" s="327"/>
      <c r="K71" s="327"/>
      <c r="L71" s="355">
        <v>200</v>
      </c>
      <c r="M71" s="327"/>
      <c r="N71" s="356" t="s">
        <v>454</v>
      </c>
      <c r="O71" s="355">
        <v>183</v>
      </c>
      <c r="P71" s="327"/>
      <c r="Q71" s="356" t="s">
        <v>502</v>
      </c>
    </row>
    <row r="72" spans="1:17" ht="20.100000000000001" customHeight="1" x14ac:dyDescent="0.25">
      <c r="A72" s="353" t="s">
        <v>503</v>
      </c>
      <c r="B72" s="353"/>
      <c r="C72" s="354" t="s">
        <v>270</v>
      </c>
      <c r="D72" s="327"/>
      <c r="E72" s="327"/>
      <c r="F72" s="327"/>
      <c r="G72" s="327"/>
      <c r="H72" s="327"/>
      <c r="I72" s="327"/>
      <c r="J72" s="327"/>
      <c r="K72" s="327"/>
      <c r="L72" s="355">
        <v>50</v>
      </c>
      <c r="M72" s="327"/>
      <c r="N72" s="356" t="s">
        <v>504</v>
      </c>
      <c r="O72" s="355">
        <v>106.36</v>
      </c>
      <c r="P72" s="327"/>
      <c r="Q72" s="356" t="s">
        <v>505</v>
      </c>
    </row>
    <row r="73" spans="1:17" ht="20.100000000000001" customHeight="1" x14ac:dyDescent="0.25">
      <c r="A73" s="353" t="s">
        <v>506</v>
      </c>
      <c r="B73" s="353"/>
      <c r="C73" s="354" t="s">
        <v>271</v>
      </c>
      <c r="D73" s="327"/>
      <c r="E73" s="327"/>
      <c r="F73" s="327"/>
      <c r="G73" s="327"/>
      <c r="H73" s="327"/>
      <c r="I73" s="327"/>
      <c r="J73" s="327"/>
      <c r="K73" s="327"/>
      <c r="L73" s="355">
        <v>100</v>
      </c>
      <c r="M73" s="327"/>
      <c r="N73" s="356" t="s">
        <v>188</v>
      </c>
      <c r="O73" s="355">
        <v>0</v>
      </c>
      <c r="P73" s="327"/>
      <c r="Q73" s="356" t="s">
        <v>312</v>
      </c>
    </row>
    <row r="74" spans="1:17" ht="20.100000000000001" customHeight="1" x14ac:dyDescent="0.25">
      <c r="A74" s="353" t="s">
        <v>507</v>
      </c>
      <c r="B74" s="353"/>
      <c r="C74" s="354" t="s">
        <v>272</v>
      </c>
      <c r="D74" s="327"/>
      <c r="E74" s="327"/>
      <c r="F74" s="327"/>
      <c r="G74" s="327"/>
      <c r="H74" s="327"/>
      <c r="I74" s="327"/>
      <c r="J74" s="327"/>
      <c r="K74" s="327"/>
      <c r="L74" s="355">
        <v>1000</v>
      </c>
      <c r="M74" s="327"/>
      <c r="N74" s="356" t="s">
        <v>412</v>
      </c>
      <c r="O74" s="355">
        <v>22</v>
      </c>
      <c r="P74" s="327"/>
      <c r="Q74" s="356" t="s">
        <v>508</v>
      </c>
    </row>
    <row r="75" spans="1:17" ht="20.100000000000001" customHeight="1" x14ac:dyDescent="0.25">
      <c r="A75" s="353" t="s">
        <v>509</v>
      </c>
      <c r="B75" s="353"/>
      <c r="C75" s="354" t="s">
        <v>276</v>
      </c>
      <c r="D75" s="327"/>
      <c r="E75" s="327"/>
      <c r="F75" s="327"/>
      <c r="G75" s="327"/>
      <c r="H75" s="327"/>
      <c r="I75" s="327"/>
      <c r="J75" s="327"/>
      <c r="K75" s="327"/>
      <c r="L75" s="355">
        <v>950</v>
      </c>
      <c r="M75" s="327"/>
      <c r="N75" s="356" t="s">
        <v>510</v>
      </c>
      <c r="O75" s="355">
        <v>950</v>
      </c>
      <c r="P75" s="327"/>
      <c r="Q75" s="356" t="s">
        <v>511</v>
      </c>
    </row>
    <row r="76" spans="1:17" ht="20.100000000000001" customHeight="1" x14ac:dyDescent="0.25">
      <c r="A76" s="353" t="s">
        <v>512</v>
      </c>
      <c r="B76" s="353"/>
      <c r="C76" s="354" t="s">
        <v>273</v>
      </c>
      <c r="D76" s="327"/>
      <c r="E76" s="327"/>
      <c r="F76" s="327"/>
      <c r="G76" s="327"/>
      <c r="H76" s="327"/>
      <c r="I76" s="327"/>
      <c r="J76" s="327"/>
      <c r="K76" s="327"/>
      <c r="L76" s="355">
        <v>1300</v>
      </c>
      <c r="M76" s="327"/>
      <c r="N76" s="356" t="s">
        <v>487</v>
      </c>
      <c r="O76" s="355">
        <v>557.35</v>
      </c>
      <c r="P76" s="327"/>
      <c r="Q76" s="356" t="s">
        <v>513</v>
      </c>
    </row>
    <row r="77" spans="1:17" ht="20.100000000000001" customHeight="1" x14ac:dyDescent="0.25">
      <c r="A77" s="353" t="s">
        <v>514</v>
      </c>
      <c r="B77" s="353"/>
      <c r="C77" s="354" t="s">
        <v>274</v>
      </c>
      <c r="D77" s="327"/>
      <c r="E77" s="327"/>
      <c r="F77" s="327"/>
      <c r="G77" s="327"/>
      <c r="H77" s="327"/>
      <c r="I77" s="327"/>
      <c r="J77" s="327"/>
      <c r="K77" s="327"/>
      <c r="L77" s="355">
        <v>50</v>
      </c>
      <c r="M77" s="327"/>
      <c r="N77" s="356" t="s">
        <v>504</v>
      </c>
      <c r="O77" s="355">
        <v>0</v>
      </c>
      <c r="P77" s="327"/>
      <c r="Q77" s="356" t="s">
        <v>312</v>
      </c>
    </row>
    <row r="78" spans="1:17" ht="20.100000000000001" customHeight="1" x14ac:dyDescent="0.25">
      <c r="A78" s="353" t="s">
        <v>515</v>
      </c>
      <c r="B78" s="353"/>
      <c r="C78" s="354" t="s">
        <v>300</v>
      </c>
      <c r="D78" s="327"/>
      <c r="E78" s="327"/>
      <c r="F78" s="327"/>
      <c r="G78" s="327"/>
      <c r="H78" s="327"/>
      <c r="I78" s="327"/>
      <c r="J78" s="327"/>
      <c r="K78" s="327"/>
      <c r="L78" s="355">
        <v>1000</v>
      </c>
      <c r="M78" s="327"/>
      <c r="N78" s="356" t="s">
        <v>412</v>
      </c>
      <c r="O78" s="355">
        <v>1000</v>
      </c>
      <c r="P78" s="327"/>
      <c r="Q78" s="356" t="s">
        <v>511</v>
      </c>
    </row>
    <row r="79" spans="1:17" ht="20.100000000000001" customHeight="1" x14ac:dyDescent="0.25">
      <c r="A79" s="353" t="s">
        <v>516</v>
      </c>
      <c r="B79" s="353"/>
      <c r="C79" s="354" t="s">
        <v>301</v>
      </c>
      <c r="D79" s="327"/>
      <c r="E79" s="327"/>
      <c r="F79" s="327"/>
      <c r="G79" s="327"/>
      <c r="H79" s="327"/>
      <c r="I79" s="327"/>
      <c r="J79" s="327"/>
      <c r="K79" s="327"/>
      <c r="L79" s="355">
        <v>1500</v>
      </c>
      <c r="M79" s="327"/>
      <c r="N79" s="356" t="s">
        <v>428</v>
      </c>
      <c r="O79" s="355">
        <v>3628.68</v>
      </c>
      <c r="P79" s="327"/>
      <c r="Q79" s="356" t="s">
        <v>517</v>
      </c>
    </row>
    <row r="80" spans="1:17" ht="20.100000000000001" customHeight="1" x14ac:dyDescent="0.25">
      <c r="A80" s="353" t="s">
        <v>518</v>
      </c>
      <c r="B80" s="353"/>
      <c r="C80" s="354" t="s">
        <v>302</v>
      </c>
      <c r="D80" s="327"/>
      <c r="E80" s="327"/>
      <c r="F80" s="327"/>
      <c r="G80" s="327"/>
      <c r="H80" s="327"/>
      <c r="I80" s="327"/>
      <c r="J80" s="327"/>
      <c r="K80" s="327"/>
      <c r="L80" s="355">
        <v>1000</v>
      </c>
      <c r="M80" s="327"/>
      <c r="N80" s="356" t="s">
        <v>412</v>
      </c>
      <c r="O80" s="355">
        <v>2101.25</v>
      </c>
      <c r="P80" s="327"/>
      <c r="Q80" s="356" t="s">
        <v>519</v>
      </c>
    </row>
    <row r="81" spans="1:17" ht="20.100000000000001" customHeight="1" x14ac:dyDescent="0.25">
      <c r="A81" s="353" t="s">
        <v>520</v>
      </c>
      <c r="B81" s="353"/>
      <c r="C81" s="354" t="s">
        <v>169</v>
      </c>
      <c r="D81" s="327"/>
      <c r="E81" s="327"/>
      <c r="F81" s="327"/>
      <c r="G81" s="327"/>
      <c r="H81" s="327"/>
      <c r="I81" s="327"/>
      <c r="J81" s="327"/>
      <c r="K81" s="327"/>
      <c r="L81" s="355">
        <v>5500</v>
      </c>
      <c r="M81" s="327"/>
      <c r="N81" s="356" t="s">
        <v>521</v>
      </c>
      <c r="O81" s="355">
        <v>4968.75</v>
      </c>
      <c r="P81" s="327"/>
      <c r="Q81" s="356" t="s">
        <v>522</v>
      </c>
    </row>
    <row r="82" spans="1:17" ht="20.100000000000001" customHeight="1" x14ac:dyDescent="0.25">
      <c r="A82" s="353" t="s">
        <v>407</v>
      </c>
      <c r="B82" s="353"/>
      <c r="C82" s="354" t="s">
        <v>249</v>
      </c>
      <c r="D82" s="327"/>
      <c r="E82" s="327"/>
      <c r="F82" s="327"/>
      <c r="G82" s="327"/>
      <c r="H82" s="327"/>
      <c r="I82" s="327"/>
      <c r="J82" s="327"/>
      <c r="K82" s="327"/>
      <c r="L82" s="355">
        <v>4000</v>
      </c>
      <c r="M82" s="327"/>
      <c r="N82" s="356" t="s">
        <v>385</v>
      </c>
      <c r="O82" s="355">
        <v>293.94</v>
      </c>
      <c r="P82" s="327"/>
      <c r="Q82" s="356" t="s">
        <v>523</v>
      </c>
    </row>
    <row r="83" spans="1:17" ht="20.100000000000001" customHeight="1" x14ac:dyDescent="0.25">
      <c r="A83" s="353" t="s">
        <v>459</v>
      </c>
      <c r="B83" s="353"/>
      <c r="C83" s="354" t="s">
        <v>261</v>
      </c>
      <c r="D83" s="327"/>
      <c r="E83" s="327"/>
      <c r="F83" s="327"/>
      <c r="G83" s="327"/>
      <c r="H83" s="327"/>
      <c r="I83" s="327"/>
      <c r="J83" s="327"/>
      <c r="K83" s="327"/>
      <c r="L83" s="355">
        <v>3000</v>
      </c>
      <c r="M83" s="327"/>
      <c r="N83" s="356" t="s">
        <v>391</v>
      </c>
      <c r="O83" s="355">
        <v>569.86</v>
      </c>
      <c r="P83" s="327"/>
      <c r="Q83" s="356" t="s">
        <v>524</v>
      </c>
    </row>
    <row r="84" spans="1:17" ht="20.100000000000001" customHeight="1" x14ac:dyDescent="0.25">
      <c r="A84" s="353" t="s">
        <v>518</v>
      </c>
      <c r="B84" s="353"/>
      <c r="C84" s="354" t="s">
        <v>302</v>
      </c>
      <c r="D84" s="327"/>
      <c r="E84" s="327"/>
      <c r="F84" s="327"/>
      <c r="G84" s="327"/>
      <c r="H84" s="327"/>
      <c r="I84" s="327"/>
      <c r="J84" s="327"/>
      <c r="K84" s="327"/>
      <c r="L84" s="355">
        <v>1000</v>
      </c>
      <c r="M84" s="327"/>
      <c r="N84" s="356" t="s">
        <v>412</v>
      </c>
      <c r="O84" s="355">
        <v>0</v>
      </c>
      <c r="P84" s="327"/>
      <c r="Q84" s="356" t="s">
        <v>312</v>
      </c>
    </row>
    <row r="85" spans="1:17" ht="20.100000000000001" customHeight="1" x14ac:dyDescent="0.25">
      <c r="A85" s="353" t="s">
        <v>407</v>
      </c>
      <c r="B85" s="353"/>
      <c r="C85" s="354" t="s">
        <v>249</v>
      </c>
      <c r="D85" s="327"/>
      <c r="E85" s="327"/>
      <c r="F85" s="327"/>
      <c r="G85" s="327"/>
      <c r="H85" s="327"/>
      <c r="I85" s="327"/>
      <c r="J85" s="327"/>
      <c r="K85" s="327"/>
      <c r="L85" s="355">
        <v>3000</v>
      </c>
      <c r="M85" s="327"/>
      <c r="N85" s="356" t="s">
        <v>391</v>
      </c>
      <c r="O85" s="355">
        <v>0</v>
      </c>
      <c r="P85" s="327"/>
      <c r="Q85" s="356" t="s">
        <v>312</v>
      </c>
    </row>
    <row r="86" spans="1:17" ht="20.100000000000001" customHeight="1" x14ac:dyDescent="0.25">
      <c r="A86" s="353" t="s">
        <v>459</v>
      </c>
      <c r="B86" s="353"/>
      <c r="C86" s="354" t="s">
        <v>261</v>
      </c>
      <c r="D86" s="327"/>
      <c r="E86" s="327"/>
      <c r="F86" s="327"/>
      <c r="G86" s="327"/>
      <c r="H86" s="327"/>
      <c r="I86" s="327"/>
      <c r="J86" s="327"/>
      <c r="K86" s="327"/>
      <c r="L86" s="355">
        <v>2000</v>
      </c>
      <c r="M86" s="327"/>
      <c r="N86" s="356" t="s">
        <v>444</v>
      </c>
      <c r="O86" s="355">
        <v>0</v>
      </c>
      <c r="P86" s="327"/>
      <c r="Q86" s="356" t="s">
        <v>312</v>
      </c>
    </row>
    <row r="87" spans="1:17" ht="20.100000000000001" customHeight="1" x14ac:dyDescent="0.25">
      <c r="A87" s="353" t="s">
        <v>499</v>
      </c>
      <c r="B87" s="353"/>
      <c r="C87" s="354" t="s">
        <v>298</v>
      </c>
      <c r="D87" s="327"/>
      <c r="E87" s="327"/>
      <c r="F87" s="327"/>
      <c r="G87" s="327"/>
      <c r="H87" s="327"/>
      <c r="I87" s="327"/>
      <c r="J87" s="327"/>
      <c r="K87" s="327"/>
      <c r="L87" s="355">
        <v>1000</v>
      </c>
      <c r="M87" s="327"/>
      <c r="N87" s="356" t="s">
        <v>412</v>
      </c>
      <c r="O87" s="355">
        <v>0</v>
      </c>
      <c r="P87" s="327"/>
      <c r="Q87" s="356" t="s">
        <v>312</v>
      </c>
    </row>
    <row r="88" spans="1:17" ht="20.100000000000001" customHeight="1" x14ac:dyDescent="0.25">
      <c r="A88" s="353" t="s">
        <v>518</v>
      </c>
      <c r="B88" s="353"/>
      <c r="C88" s="354" t="s">
        <v>302</v>
      </c>
      <c r="D88" s="327"/>
      <c r="E88" s="327"/>
      <c r="F88" s="327"/>
      <c r="G88" s="327"/>
      <c r="H88" s="327"/>
      <c r="I88" s="327"/>
      <c r="J88" s="327"/>
      <c r="K88" s="327"/>
      <c r="L88" s="355">
        <v>1500</v>
      </c>
      <c r="M88" s="327"/>
      <c r="N88" s="356" t="s">
        <v>428</v>
      </c>
      <c r="O88" s="355">
        <v>0</v>
      </c>
      <c r="P88" s="327"/>
      <c r="Q88" s="356" t="s">
        <v>312</v>
      </c>
    </row>
  </sheetData>
  <mergeCells count="92">
    <mergeCell ref="A85:B85"/>
    <mergeCell ref="A86:B86"/>
    <mergeCell ref="A87:B87"/>
    <mergeCell ref="A88:B88"/>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N11:N15"/>
    <mergeCell ref="O11:O15"/>
    <mergeCell ref="Q11:Q15"/>
    <mergeCell ref="A16:J16"/>
    <mergeCell ref="A17:J17"/>
    <mergeCell ref="A18:B18"/>
    <mergeCell ref="K8:L8"/>
    <mergeCell ref="A9:J9"/>
    <mergeCell ref="A10:J10"/>
    <mergeCell ref="A11:A15"/>
    <mergeCell ref="B11:H15"/>
    <mergeCell ref="L11:L15"/>
    <mergeCell ref="A1:Q1"/>
    <mergeCell ref="A2:Q2"/>
    <mergeCell ref="A3:A5"/>
    <mergeCell ref="F3:I3"/>
    <mergeCell ref="C5:C7"/>
    <mergeCell ref="K5:L7"/>
    <mergeCell ref="N5:N7"/>
    <mergeCell ref="O5:O7"/>
    <mergeCell ref="Q5:Q7"/>
    <mergeCell ref="A6:B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4286-E1BD-4E63-96B4-7BE8B3621394}">
  <dimension ref="A1"/>
  <sheetViews>
    <sheetView tabSelected="1" topLeftCell="A79" workbookViewId="0">
      <selection activeCell="A2" sqref="A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2351B-94BE-4CF3-8174-7134EC1937EF}">
  <dimension ref="A1:U70"/>
  <sheetViews>
    <sheetView workbookViewId="0">
      <selection sqref="A1:U1048576"/>
    </sheetView>
  </sheetViews>
  <sheetFormatPr defaultRowHeight="15" x14ac:dyDescent="0.25"/>
  <cols>
    <col min="1" max="1" width="6.28515625" style="123" bestFit="1" customWidth="1"/>
    <col min="2" max="2" width="15.42578125" style="123" customWidth="1"/>
    <col min="3" max="3" width="20" style="123" customWidth="1"/>
    <col min="4" max="4" width="17" style="17" hidden="1" customWidth="1"/>
    <col min="5" max="6" width="15.7109375" style="17" hidden="1" customWidth="1"/>
    <col min="7" max="7" width="0" style="17" hidden="1" customWidth="1"/>
    <col min="8" max="8" width="7.85546875" style="17" hidden="1" customWidth="1"/>
    <col min="9" max="9" width="11.5703125" style="17" customWidth="1"/>
    <col min="10" max="10" width="10.140625" style="17" hidden="1" customWidth="1"/>
    <col min="11" max="11" width="2.42578125" style="17" hidden="1" customWidth="1"/>
    <col min="12" max="12" width="15.85546875" style="17" customWidth="1"/>
    <col min="13" max="13" width="0" style="17" hidden="1" customWidth="1"/>
    <col min="14" max="14" width="14.5703125" style="17" customWidth="1"/>
    <col min="15" max="15" width="0" style="17" hidden="1" customWidth="1"/>
    <col min="16" max="16" width="16.5703125" style="18" customWidth="1"/>
    <col min="17" max="18" width="0" style="18" hidden="1" customWidth="1"/>
    <col min="19" max="19" width="9.140625" style="18"/>
    <col min="20" max="20" width="9" style="18" hidden="1" customWidth="1"/>
    <col min="21" max="21" width="12.7109375" style="18" customWidth="1"/>
  </cols>
  <sheetData>
    <row r="1" spans="1:21" x14ac:dyDescent="0.25">
      <c r="A1" s="120" t="s">
        <v>43</v>
      </c>
      <c r="B1" s="120"/>
      <c r="C1" s="120"/>
      <c r="D1" s="120"/>
      <c r="E1" s="120"/>
      <c r="F1" s="120"/>
      <c r="G1" s="120"/>
      <c r="H1" s="120"/>
      <c r="I1" s="120"/>
      <c r="J1" s="120"/>
      <c r="K1" s="120"/>
      <c r="L1" s="120"/>
      <c r="M1" s="120"/>
      <c r="N1" s="120"/>
      <c r="O1" s="120"/>
      <c r="P1" s="120"/>
      <c r="Q1" s="120"/>
      <c r="R1" s="120"/>
      <c r="S1" s="120"/>
      <c r="T1" s="120"/>
      <c r="U1" s="120"/>
    </row>
    <row r="2" spans="1:21" x14ac:dyDescent="0.25">
      <c r="A2" s="121" t="s">
        <v>44</v>
      </c>
      <c r="B2" s="121"/>
      <c r="C2" s="121"/>
      <c r="D2" s="121"/>
      <c r="E2" s="121"/>
      <c r="F2" s="121"/>
      <c r="G2" s="121"/>
      <c r="H2" s="121"/>
      <c r="I2" s="121"/>
      <c r="J2" s="121"/>
      <c r="K2" s="121"/>
      <c r="L2" s="121"/>
      <c r="M2" s="121"/>
      <c r="N2" s="121"/>
      <c r="O2" s="121"/>
      <c r="P2" s="121"/>
      <c r="Q2" s="121"/>
      <c r="R2" s="121"/>
      <c r="S2" s="121"/>
      <c r="T2" s="121"/>
      <c r="U2" s="121"/>
    </row>
    <row r="3" spans="1:21" x14ac:dyDescent="0.25">
      <c r="A3" s="122" t="s">
        <v>45</v>
      </c>
      <c r="B3" s="122"/>
      <c r="C3" s="122"/>
      <c r="D3" s="122"/>
      <c r="E3" s="122"/>
      <c r="F3" s="122"/>
      <c r="G3" s="122"/>
      <c r="H3" s="122"/>
      <c r="I3" s="122"/>
      <c r="J3" s="122"/>
      <c r="K3" s="122"/>
      <c r="L3" s="122"/>
      <c r="M3" s="122"/>
      <c r="N3" s="122"/>
      <c r="O3" s="122"/>
      <c r="P3" s="122"/>
      <c r="Q3" s="122"/>
      <c r="R3" s="122"/>
      <c r="S3" s="122"/>
      <c r="T3" s="122"/>
      <c r="U3" s="122"/>
    </row>
    <row r="5" spans="1:21" ht="15.75" x14ac:dyDescent="0.25">
      <c r="A5" s="124" t="s">
        <v>46</v>
      </c>
      <c r="B5" s="124"/>
      <c r="C5" s="124"/>
      <c r="D5" s="124"/>
      <c r="E5" s="124"/>
      <c r="F5" s="124"/>
      <c r="G5" s="124"/>
      <c r="H5" s="124"/>
      <c r="I5" s="124"/>
      <c r="J5" s="124"/>
      <c r="K5" s="124"/>
      <c r="L5" s="124"/>
      <c r="M5" s="124"/>
      <c r="N5" s="124"/>
      <c r="O5" s="124"/>
      <c r="P5" s="124"/>
      <c r="Q5" s="124"/>
      <c r="R5" s="124"/>
      <c r="S5" s="124"/>
      <c r="T5" s="124"/>
      <c r="U5" s="124"/>
    </row>
    <row r="6" spans="1:21" x14ac:dyDescent="0.25">
      <c r="A6" s="125" t="s">
        <v>13</v>
      </c>
      <c r="B6" s="125"/>
      <c r="C6" s="125"/>
      <c r="D6" s="125"/>
      <c r="E6" s="125"/>
      <c r="F6" s="125"/>
      <c r="G6" s="125"/>
      <c r="H6" s="125"/>
      <c r="I6" s="125"/>
      <c r="J6" s="125"/>
      <c r="K6" s="125"/>
      <c r="L6" s="125"/>
      <c r="M6" s="125"/>
      <c r="N6" s="125"/>
      <c r="O6" s="125"/>
      <c r="P6" s="125"/>
      <c r="Q6" s="125"/>
      <c r="R6" s="125"/>
      <c r="S6" s="125"/>
      <c r="T6" s="125"/>
      <c r="U6" s="125"/>
    </row>
    <row r="7" spans="1:21" x14ac:dyDescent="0.25">
      <c r="C7" s="126"/>
      <c r="D7" s="126"/>
      <c r="E7" s="126"/>
      <c r="H7" s="127"/>
      <c r="I7" s="127"/>
      <c r="K7" s="127"/>
      <c r="L7" s="127"/>
      <c r="M7" s="127"/>
      <c r="N7" s="127"/>
      <c r="O7" s="127"/>
      <c r="P7" s="127"/>
      <c r="Q7" s="17"/>
      <c r="R7" s="128"/>
      <c r="S7" s="128"/>
      <c r="T7" s="128"/>
      <c r="U7" s="128"/>
    </row>
    <row r="8" spans="1:21" ht="15.75" x14ac:dyDescent="0.25">
      <c r="A8" s="129" t="s">
        <v>47</v>
      </c>
      <c r="B8" s="129"/>
      <c r="C8" s="129"/>
      <c r="D8" s="129"/>
      <c r="E8" s="129"/>
      <c r="F8" s="129"/>
      <c r="G8" s="129"/>
      <c r="H8" s="129"/>
      <c r="I8" s="129"/>
      <c r="J8" s="129"/>
      <c r="K8" s="129"/>
      <c r="L8" s="129"/>
      <c r="M8" s="129"/>
      <c r="N8" s="129"/>
      <c r="O8" s="129"/>
      <c r="P8" s="129"/>
      <c r="Q8" s="129"/>
      <c r="R8" s="129"/>
      <c r="S8" s="129"/>
      <c r="T8" s="129"/>
      <c r="U8" s="129"/>
    </row>
    <row r="9" spans="1:21" x14ac:dyDescent="0.25">
      <c r="A9" s="20"/>
      <c r="B9" s="20"/>
      <c r="C9" s="130" t="s">
        <v>48</v>
      </c>
      <c r="D9" s="130"/>
      <c r="E9" s="130"/>
      <c r="F9" s="20"/>
      <c r="G9" s="20"/>
      <c r="H9" s="131">
        <v>273884.2</v>
      </c>
      <c r="I9" s="131"/>
      <c r="J9" s="20"/>
      <c r="K9" s="131">
        <v>783600</v>
      </c>
      <c r="L9" s="131"/>
      <c r="M9" s="131">
        <v>783600</v>
      </c>
      <c r="N9" s="131"/>
      <c r="O9" s="131">
        <v>427105.49</v>
      </c>
      <c r="P9" s="131"/>
      <c r="Q9" s="20"/>
      <c r="R9" s="131">
        <v>155.94382224312318</v>
      </c>
      <c r="S9" s="131"/>
      <c r="T9" s="131">
        <v>54.505550025523235</v>
      </c>
      <c r="U9" s="131"/>
    </row>
    <row r="10" spans="1:21" x14ac:dyDescent="0.25">
      <c r="A10" s="132" t="s">
        <v>49</v>
      </c>
      <c r="B10" s="130" t="s">
        <v>50</v>
      </c>
      <c r="C10" s="130"/>
      <c r="D10" s="20"/>
      <c r="E10" s="20"/>
      <c r="F10" s="20"/>
      <c r="G10" s="20"/>
      <c r="H10" s="133" t="s">
        <v>15</v>
      </c>
      <c r="I10" s="133"/>
      <c r="J10" s="20"/>
      <c r="K10" s="133" t="s">
        <v>51</v>
      </c>
      <c r="L10" s="133"/>
      <c r="M10" s="133" t="s">
        <v>52</v>
      </c>
      <c r="N10" s="133"/>
      <c r="O10" s="133" t="s">
        <v>18</v>
      </c>
      <c r="P10" s="133"/>
      <c r="Q10" s="20"/>
      <c r="R10" s="134" t="s">
        <v>19</v>
      </c>
      <c r="S10" s="134"/>
      <c r="T10" s="135" t="s">
        <v>20</v>
      </c>
      <c r="U10" s="136"/>
    </row>
    <row r="11" spans="1:21" x14ac:dyDescent="0.25">
      <c r="A11" s="137"/>
      <c r="B11" s="130"/>
      <c r="C11" s="130"/>
      <c r="D11" s="20"/>
      <c r="E11" s="20"/>
      <c r="F11" s="20"/>
      <c r="G11" s="20"/>
      <c r="H11" s="133"/>
      <c r="I11" s="133"/>
      <c r="J11" s="20"/>
      <c r="K11" s="133"/>
      <c r="L11" s="133"/>
      <c r="M11" s="133"/>
      <c r="N11" s="133"/>
      <c r="O11" s="133"/>
      <c r="P11" s="133"/>
      <c r="Q11" s="20"/>
      <c r="R11" s="134"/>
      <c r="S11" s="134"/>
      <c r="T11" s="138"/>
      <c r="U11" s="139"/>
    </row>
    <row r="12" spans="1:21" x14ac:dyDescent="0.25">
      <c r="A12" s="140"/>
      <c r="B12" s="141"/>
      <c r="C12" s="142"/>
      <c r="D12" s="20"/>
      <c r="E12" s="20"/>
      <c r="F12" s="20"/>
      <c r="G12" s="20"/>
      <c r="H12" s="20"/>
      <c r="I12" s="143" t="s">
        <v>21</v>
      </c>
      <c r="J12" s="20"/>
      <c r="K12" s="20"/>
      <c r="L12" s="143" t="s">
        <v>22</v>
      </c>
      <c r="M12" s="20"/>
      <c r="N12" s="143" t="s">
        <v>23</v>
      </c>
      <c r="O12" s="20"/>
      <c r="P12" s="143" t="s">
        <v>24</v>
      </c>
      <c r="Q12" s="20"/>
      <c r="R12" s="144" t="s">
        <v>53</v>
      </c>
      <c r="S12" s="144"/>
      <c r="T12" s="145" t="s">
        <v>54</v>
      </c>
      <c r="U12" s="145"/>
    </row>
    <row r="13" spans="1:21" x14ac:dyDescent="0.25">
      <c r="A13" s="146" t="s">
        <v>23</v>
      </c>
      <c r="B13" s="147" t="s">
        <v>55</v>
      </c>
      <c r="C13" s="147"/>
      <c r="D13" s="148"/>
      <c r="E13" s="148"/>
      <c r="F13" s="148"/>
      <c r="G13" s="148"/>
      <c r="H13" s="149">
        <v>268534.2</v>
      </c>
      <c r="I13" s="149"/>
      <c r="J13" s="148"/>
      <c r="K13" s="149">
        <v>772100</v>
      </c>
      <c r="L13" s="149"/>
      <c r="M13" s="150" t="s">
        <v>56</v>
      </c>
      <c r="N13" s="150"/>
      <c r="O13" s="149">
        <v>415406.81</v>
      </c>
      <c r="P13" s="149"/>
      <c r="Q13" s="148"/>
      <c r="R13" s="149">
        <v>154.69409999999999</v>
      </c>
      <c r="S13" s="149"/>
      <c r="T13" s="149">
        <v>53.802203082502274</v>
      </c>
      <c r="U13" s="149"/>
    </row>
    <row r="14" spans="1:21" x14ac:dyDescent="0.25">
      <c r="A14" s="146" t="s">
        <v>57</v>
      </c>
      <c r="B14" s="147" t="s">
        <v>58</v>
      </c>
      <c r="C14" s="147"/>
      <c r="D14" s="148"/>
      <c r="E14" s="148"/>
      <c r="F14" s="148"/>
      <c r="G14" s="148"/>
      <c r="H14" s="149">
        <v>232187.88</v>
      </c>
      <c r="I14" s="149"/>
      <c r="J14" s="148"/>
      <c r="K14" s="149">
        <v>646500</v>
      </c>
      <c r="L14" s="149"/>
      <c r="M14" s="150" t="s">
        <v>59</v>
      </c>
      <c r="N14" s="150"/>
      <c r="O14" s="149">
        <v>345494.98</v>
      </c>
      <c r="P14" s="149"/>
      <c r="Q14" s="148"/>
      <c r="R14" s="149">
        <v>148.7997</v>
      </c>
      <c r="S14" s="149"/>
      <c r="T14" s="149">
        <v>53.440832173240523</v>
      </c>
      <c r="U14" s="149"/>
    </row>
    <row r="15" spans="1:21" x14ac:dyDescent="0.25">
      <c r="A15" s="151" t="s">
        <v>60</v>
      </c>
      <c r="B15" s="151"/>
      <c r="C15" s="151"/>
      <c r="D15" s="151"/>
      <c r="E15" s="151"/>
      <c r="F15" s="151"/>
      <c r="G15" s="20"/>
      <c r="H15" s="152" t="s">
        <v>61</v>
      </c>
      <c r="I15" s="152"/>
      <c r="J15" s="20"/>
      <c r="K15" s="152" t="s">
        <v>62</v>
      </c>
      <c r="L15" s="152"/>
      <c r="M15" s="152" t="s">
        <v>62</v>
      </c>
      <c r="N15" s="152"/>
      <c r="O15" s="152" t="s">
        <v>63</v>
      </c>
      <c r="P15" s="152"/>
      <c r="Q15" s="20"/>
      <c r="R15" s="152" t="s">
        <v>64</v>
      </c>
      <c r="S15" s="152"/>
      <c r="T15" s="152" t="s">
        <v>65</v>
      </c>
      <c r="U15" s="152"/>
    </row>
    <row r="16" spans="1:21" x14ac:dyDescent="0.25">
      <c r="A16" s="151"/>
      <c r="B16" s="151"/>
      <c r="C16" s="151"/>
      <c r="D16" s="151"/>
      <c r="E16" s="151"/>
      <c r="F16" s="151"/>
      <c r="G16" s="20"/>
      <c r="H16" s="152"/>
      <c r="I16" s="152"/>
      <c r="J16" s="20"/>
      <c r="K16" s="152"/>
      <c r="L16" s="152"/>
      <c r="M16" s="152"/>
      <c r="N16" s="152"/>
      <c r="O16" s="152"/>
      <c r="P16" s="152"/>
      <c r="Q16" s="20"/>
      <c r="R16" s="152"/>
      <c r="S16" s="152"/>
      <c r="T16" s="152"/>
      <c r="U16" s="152"/>
    </row>
    <row r="17" spans="1:21" x14ac:dyDescent="0.25">
      <c r="A17" s="151"/>
      <c r="B17" s="151"/>
      <c r="C17" s="151"/>
      <c r="D17" s="151"/>
      <c r="E17" s="151"/>
      <c r="F17" s="151"/>
      <c r="G17" s="20"/>
      <c r="H17" s="152"/>
      <c r="I17" s="152"/>
      <c r="J17" s="20"/>
      <c r="K17" s="152"/>
      <c r="L17" s="152"/>
      <c r="M17" s="152"/>
      <c r="N17" s="152"/>
      <c r="O17" s="152"/>
      <c r="P17" s="152"/>
      <c r="Q17" s="20"/>
      <c r="R17" s="152"/>
      <c r="S17" s="152"/>
      <c r="T17" s="152"/>
      <c r="U17" s="152"/>
    </row>
    <row r="18" spans="1:21" x14ac:dyDescent="0.25">
      <c r="A18" s="77" t="s">
        <v>66</v>
      </c>
      <c r="B18" s="153" t="s">
        <v>67</v>
      </c>
      <c r="C18" s="153"/>
      <c r="D18" s="20"/>
      <c r="E18" s="20"/>
      <c r="F18" s="20"/>
      <c r="G18" s="20"/>
      <c r="H18" s="154">
        <v>204894.36</v>
      </c>
      <c r="I18" s="154"/>
      <c r="J18" s="20"/>
      <c r="K18" s="154">
        <v>0</v>
      </c>
      <c r="L18" s="154"/>
      <c r="M18" s="155" t="s">
        <v>68</v>
      </c>
      <c r="N18" s="155"/>
      <c r="O18" s="154">
        <v>280211.33</v>
      </c>
      <c r="P18" s="154"/>
      <c r="Q18" s="20"/>
      <c r="R18" s="154">
        <v>136.75889999999998</v>
      </c>
      <c r="S18" s="154"/>
      <c r="T18" s="154">
        <v>0</v>
      </c>
      <c r="U18" s="154"/>
    </row>
    <row r="19" spans="1:21" x14ac:dyDescent="0.25">
      <c r="A19" s="77" t="s">
        <v>69</v>
      </c>
      <c r="B19" s="153" t="s">
        <v>70</v>
      </c>
      <c r="C19" s="153"/>
      <c r="D19" s="20"/>
      <c r="E19" s="20"/>
      <c r="F19" s="20"/>
      <c r="G19" s="20"/>
      <c r="H19" s="154">
        <v>193125.16</v>
      </c>
      <c r="I19" s="154"/>
      <c r="J19" s="20"/>
      <c r="K19" s="154">
        <v>0</v>
      </c>
      <c r="L19" s="154"/>
      <c r="M19" s="155" t="s">
        <v>68</v>
      </c>
      <c r="N19" s="155"/>
      <c r="O19" s="154">
        <v>277211.58</v>
      </c>
      <c r="P19" s="154"/>
      <c r="Q19" s="20"/>
      <c r="R19" s="154">
        <v>143.53979999999999</v>
      </c>
      <c r="S19" s="154"/>
      <c r="T19" s="154">
        <v>0</v>
      </c>
      <c r="U19" s="154"/>
    </row>
    <row r="20" spans="1:21" x14ac:dyDescent="0.25">
      <c r="A20" s="77" t="s">
        <v>71</v>
      </c>
      <c r="B20" s="153" t="s">
        <v>72</v>
      </c>
      <c r="C20" s="153"/>
      <c r="D20" s="20"/>
      <c r="E20" s="20"/>
      <c r="F20" s="20"/>
      <c r="G20" s="20"/>
      <c r="H20" s="154">
        <v>11365</v>
      </c>
      <c r="I20" s="154"/>
      <c r="J20" s="20"/>
      <c r="K20" s="154">
        <v>0</v>
      </c>
      <c r="L20" s="154"/>
      <c r="M20" s="155" t="s">
        <v>68</v>
      </c>
      <c r="N20" s="155"/>
      <c r="O20" s="154">
        <v>0</v>
      </c>
      <c r="P20" s="154"/>
      <c r="Q20" s="20"/>
      <c r="R20" s="154">
        <v>0</v>
      </c>
      <c r="S20" s="154"/>
      <c r="T20" s="154">
        <v>0</v>
      </c>
      <c r="U20" s="154"/>
    </row>
    <row r="21" spans="1:21" x14ac:dyDescent="0.25">
      <c r="A21" s="77" t="s">
        <v>73</v>
      </c>
      <c r="B21" s="153" t="s">
        <v>74</v>
      </c>
      <c r="C21" s="153"/>
      <c r="D21" s="20"/>
      <c r="E21" s="20"/>
      <c r="F21" s="20"/>
      <c r="G21" s="20"/>
      <c r="H21" s="154">
        <v>404.2</v>
      </c>
      <c r="I21" s="154"/>
      <c r="J21" s="20"/>
      <c r="K21" s="154">
        <v>0</v>
      </c>
      <c r="L21" s="154"/>
      <c r="M21" s="155" t="s">
        <v>68</v>
      </c>
      <c r="N21" s="155"/>
      <c r="O21" s="154">
        <v>2999.75</v>
      </c>
      <c r="P21" s="154"/>
      <c r="Q21" s="20"/>
      <c r="R21" s="154">
        <v>742.14490000000001</v>
      </c>
      <c r="S21" s="154"/>
      <c r="T21" s="154">
        <v>0</v>
      </c>
      <c r="U21" s="154"/>
    </row>
    <row r="22" spans="1:21" x14ac:dyDescent="0.25">
      <c r="A22" s="77" t="s">
        <v>75</v>
      </c>
      <c r="B22" s="153" t="s">
        <v>76</v>
      </c>
      <c r="C22" s="153"/>
      <c r="D22" s="20"/>
      <c r="E22" s="20"/>
      <c r="F22" s="20"/>
      <c r="G22" s="20"/>
      <c r="H22" s="154">
        <v>2427.5</v>
      </c>
      <c r="I22" s="154"/>
      <c r="J22" s="20"/>
      <c r="K22" s="154">
        <v>0</v>
      </c>
      <c r="L22" s="154"/>
      <c r="M22" s="155" t="s">
        <v>68</v>
      </c>
      <c r="N22" s="155"/>
      <c r="O22" s="154">
        <v>26209.81</v>
      </c>
      <c r="P22" s="154"/>
      <c r="Q22" s="20"/>
      <c r="R22" s="154">
        <v>1079.7038</v>
      </c>
      <c r="S22" s="154"/>
      <c r="T22" s="154">
        <v>0</v>
      </c>
      <c r="U22" s="154"/>
    </row>
    <row r="23" spans="1:21" x14ac:dyDescent="0.25">
      <c r="A23" s="77" t="s">
        <v>77</v>
      </c>
      <c r="B23" s="153" t="s">
        <v>76</v>
      </c>
      <c r="C23" s="153"/>
      <c r="D23" s="20"/>
      <c r="E23" s="20"/>
      <c r="F23" s="20"/>
      <c r="G23" s="20"/>
      <c r="H23" s="154">
        <v>2427.5</v>
      </c>
      <c r="I23" s="154"/>
      <c r="J23" s="20"/>
      <c r="K23" s="154">
        <v>0</v>
      </c>
      <c r="L23" s="154"/>
      <c r="M23" s="155" t="s">
        <v>68</v>
      </c>
      <c r="N23" s="155"/>
      <c r="O23" s="154">
        <v>26209.81</v>
      </c>
      <c r="P23" s="154"/>
      <c r="Q23" s="20"/>
      <c r="R23" s="154">
        <v>1079.7038</v>
      </c>
      <c r="S23" s="154"/>
      <c r="T23" s="154">
        <v>0</v>
      </c>
      <c r="U23" s="154"/>
    </row>
    <row r="24" spans="1:21" x14ac:dyDescent="0.25">
      <c r="A24" s="77" t="s">
        <v>78</v>
      </c>
      <c r="B24" s="153" t="s">
        <v>79</v>
      </c>
      <c r="C24" s="153"/>
      <c r="D24" s="20"/>
      <c r="E24" s="20"/>
      <c r="F24" s="20"/>
      <c r="G24" s="20"/>
      <c r="H24" s="154">
        <v>24866.02</v>
      </c>
      <c r="I24" s="154"/>
      <c r="J24" s="20"/>
      <c r="K24" s="154">
        <v>0</v>
      </c>
      <c r="L24" s="154"/>
      <c r="M24" s="155" t="s">
        <v>68</v>
      </c>
      <c r="N24" s="155"/>
      <c r="O24" s="154">
        <v>39073.839999999997</v>
      </c>
      <c r="P24" s="154"/>
      <c r="Q24" s="20"/>
      <c r="R24" s="154">
        <v>157.13739999999999</v>
      </c>
      <c r="S24" s="154"/>
      <c r="T24" s="154">
        <v>0</v>
      </c>
      <c r="U24" s="154"/>
    </row>
    <row r="25" spans="1:21" x14ac:dyDescent="0.25">
      <c r="A25" s="77" t="s">
        <v>80</v>
      </c>
      <c r="B25" s="156" t="s">
        <v>81</v>
      </c>
      <c r="C25" s="156"/>
      <c r="D25" s="20"/>
      <c r="E25" s="20"/>
      <c r="F25" s="20"/>
      <c r="G25" s="20"/>
      <c r="H25" s="154">
        <v>24866.02</v>
      </c>
      <c r="I25" s="154"/>
      <c r="J25" s="20"/>
      <c r="K25" s="154">
        <v>0</v>
      </c>
      <c r="L25" s="154"/>
      <c r="M25" s="155" t="s">
        <v>68</v>
      </c>
      <c r="N25" s="155"/>
      <c r="O25" s="154">
        <v>39073.839999999997</v>
      </c>
      <c r="P25" s="154"/>
      <c r="Q25" s="20"/>
      <c r="R25" s="154">
        <v>157.13739999999999</v>
      </c>
      <c r="S25" s="154"/>
      <c r="T25" s="154">
        <v>0</v>
      </c>
      <c r="U25" s="154"/>
    </row>
    <row r="26" spans="1:21" x14ac:dyDescent="0.25">
      <c r="A26" s="146" t="s">
        <v>82</v>
      </c>
      <c r="B26" s="147" t="s">
        <v>83</v>
      </c>
      <c r="C26" s="147"/>
      <c r="D26" s="148"/>
      <c r="E26" s="148"/>
      <c r="F26" s="148"/>
      <c r="G26" s="148"/>
      <c r="H26" s="149">
        <v>35862.17</v>
      </c>
      <c r="I26" s="149"/>
      <c r="J26" s="148"/>
      <c r="K26" s="149">
        <v>124250</v>
      </c>
      <c r="L26" s="149"/>
      <c r="M26" s="150" t="s">
        <v>84</v>
      </c>
      <c r="N26" s="150"/>
      <c r="O26" s="149">
        <v>69354.48</v>
      </c>
      <c r="P26" s="149"/>
      <c r="Q26" s="148"/>
      <c r="R26" s="149">
        <v>193.39169999999999</v>
      </c>
      <c r="S26" s="149"/>
      <c r="T26" s="149">
        <v>55.818494969818914</v>
      </c>
      <c r="U26" s="149"/>
    </row>
    <row r="27" spans="1:21" x14ac:dyDescent="0.25">
      <c r="A27" s="148"/>
      <c r="B27" s="148"/>
      <c r="C27" s="148"/>
      <c r="D27" s="148"/>
      <c r="E27" s="148"/>
      <c r="F27" s="148"/>
      <c r="G27" s="148"/>
      <c r="H27" s="148"/>
      <c r="I27" s="148"/>
      <c r="J27" s="148"/>
      <c r="K27" s="148"/>
      <c r="L27" s="148"/>
      <c r="M27" s="148"/>
      <c r="N27" s="148"/>
      <c r="O27" s="148"/>
      <c r="P27" s="148"/>
      <c r="Q27" s="148"/>
      <c r="R27" s="148"/>
      <c r="S27" s="148"/>
      <c r="T27" s="148"/>
      <c r="U27" s="148"/>
    </row>
    <row r="28" spans="1:21" x14ac:dyDescent="0.25">
      <c r="A28" s="151" t="s">
        <v>85</v>
      </c>
      <c r="B28" s="151"/>
      <c r="C28" s="151"/>
      <c r="D28" s="151"/>
      <c r="E28" s="151"/>
      <c r="F28" s="151"/>
      <c r="G28" s="20"/>
      <c r="H28" s="152" t="s">
        <v>86</v>
      </c>
      <c r="I28" s="152"/>
      <c r="J28" s="20"/>
      <c r="K28" s="152" t="s">
        <v>87</v>
      </c>
      <c r="L28" s="152"/>
      <c r="M28" s="152" t="s">
        <v>87</v>
      </c>
      <c r="N28" s="152"/>
      <c r="O28" s="152" t="s">
        <v>88</v>
      </c>
      <c r="P28" s="152"/>
      <c r="Q28" s="20"/>
      <c r="R28" s="152" t="s">
        <v>89</v>
      </c>
      <c r="S28" s="152"/>
      <c r="T28" s="152" t="s">
        <v>90</v>
      </c>
      <c r="U28" s="152"/>
    </row>
    <row r="29" spans="1:21" x14ac:dyDescent="0.25">
      <c r="A29" s="151"/>
      <c r="B29" s="151"/>
      <c r="C29" s="151"/>
      <c r="D29" s="151"/>
      <c r="E29" s="151"/>
      <c r="F29" s="151"/>
      <c r="G29" s="20"/>
      <c r="H29" s="152"/>
      <c r="I29" s="152"/>
      <c r="J29" s="20"/>
      <c r="K29" s="152"/>
      <c r="L29" s="152"/>
      <c r="M29" s="152"/>
      <c r="N29" s="152"/>
      <c r="O29" s="152"/>
      <c r="P29" s="152"/>
      <c r="Q29" s="20"/>
      <c r="R29" s="152"/>
      <c r="S29" s="152"/>
      <c r="T29" s="152"/>
      <c r="U29" s="152"/>
    </row>
    <row r="30" spans="1:21" x14ac:dyDescent="0.25">
      <c r="A30" s="151"/>
      <c r="B30" s="151"/>
      <c r="C30" s="151"/>
      <c r="D30" s="151"/>
      <c r="E30" s="151"/>
      <c r="F30" s="151"/>
      <c r="G30" s="20"/>
      <c r="H30" s="152"/>
      <c r="I30" s="152"/>
      <c r="J30" s="20"/>
      <c r="K30" s="152"/>
      <c r="L30" s="152"/>
      <c r="M30" s="152"/>
      <c r="N30" s="152"/>
      <c r="O30" s="152"/>
      <c r="P30" s="152"/>
      <c r="Q30" s="20"/>
      <c r="R30" s="152"/>
      <c r="S30" s="152"/>
      <c r="T30" s="152"/>
      <c r="U30" s="152"/>
    </row>
    <row r="31" spans="1:21" x14ac:dyDescent="0.25">
      <c r="A31" s="151"/>
      <c r="B31" s="151"/>
      <c r="C31" s="151"/>
      <c r="D31" s="151"/>
      <c r="E31" s="151"/>
      <c r="F31" s="151"/>
      <c r="G31" s="20"/>
      <c r="H31" s="152"/>
      <c r="I31" s="152"/>
      <c r="J31" s="20"/>
      <c r="K31" s="152"/>
      <c r="L31" s="152"/>
      <c r="M31" s="152"/>
      <c r="N31" s="152"/>
      <c r="O31" s="152"/>
      <c r="P31" s="152"/>
      <c r="Q31" s="20"/>
      <c r="R31" s="152"/>
      <c r="S31" s="152"/>
      <c r="T31" s="152"/>
      <c r="U31" s="152"/>
    </row>
    <row r="32" spans="1:21" x14ac:dyDescent="0.25">
      <c r="A32" s="151"/>
      <c r="B32" s="151"/>
      <c r="C32" s="151"/>
      <c r="D32" s="151"/>
      <c r="E32" s="151"/>
      <c r="F32" s="151"/>
      <c r="G32" s="20"/>
      <c r="H32" s="152"/>
      <c r="I32" s="152"/>
      <c r="J32" s="20"/>
      <c r="K32" s="152"/>
      <c r="L32" s="152"/>
      <c r="M32" s="152"/>
      <c r="N32" s="152"/>
      <c r="O32" s="152"/>
      <c r="P32" s="152"/>
      <c r="Q32" s="20"/>
      <c r="R32" s="152"/>
      <c r="S32" s="152"/>
      <c r="T32" s="152"/>
      <c r="U32" s="152"/>
    </row>
    <row r="33" spans="1:21" x14ac:dyDescent="0.25">
      <c r="A33" s="77" t="s">
        <v>91</v>
      </c>
      <c r="B33" s="153" t="s">
        <v>92</v>
      </c>
      <c r="C33" s="153"/>
      <c r="D33" s="20"/>
      <c r="E33" s="20"/>
      <c r="F33" s="20"/>
      <c r="G33" s="20"/>
      <c r="H33" s="154">
        <v>8161.48</v>
      </c>
      <c r="I33" s="154"/>
      <c r="J33" s="20"/>
      <c r="K33" s="154">
        <v>0</v>
      </c>
      <c r="L33" s="154"/>
      <c r="M33" s="155" t="s">
        <v>68</v>
      </c>
      <c r="N33" s="155"/>
      <c r="O33" s="154">
        <v>11430.18</v>
      </c>
      <c r="P33" s="154"/>
      <c r="Q33" s="20"/>
      <c r="R33" s="154">
        <v>140.05029999999999</v>
      </c>
      <c r="S33" s="154"/>
      <c r="T33" s="154">
        <v>0</v>
      </c>
      <c r="U33" s="154"/>
    </row>
    <row r="34" spans="1:21" x14ac:dyDescent="0.25">
      <c r="A34" s="77" t="s">
        <v>93</v>
      </c>
      <c r="B34" s="153" t="s">
        <v>94</v>
      </c>
      <c r="C34" s="153"/>
      <c r="D34" s="20"/>
      <c r="E34" s="20"/>
      <c r="F34" s="20"/>
      <c r="G34" s="20"/>
      <c r="H34" s="154">
        <v>0</v>
      </c>
      <c r="I34" s="154"/>
      <c r="J34" s="20"/>
      <c r="K34" s="154">
        <v>0</v>
      </c>
      <c r="L34" s="154"/>
      <c r="M34" s="155" t="s">
        <v>68</v>
      </c>
      <c r="N34" s="155"/>
      <c r="O34" s="154">
        <v>231.7</v>
      </c>
      <c r="P34" s="154"/>
      <c r="Q34" s="20"/>
      <c r="R34" s="154">
        <v>0</v>
      </c>
      <c r="S34" s="154"/>
      <c r="T34" s="154">
        <v>0</v>
      </c>
      <c r="U34" s="154"/>
    </row>
    <row r="35" spans="1:21" x14ac:dyDescent="0.25">
      <c r="A35" s="77" t="s">
        <v>95</v>
      </c>
      <c r="B35" s="156" t="s">
        <v>96</v>
      </c>
      <c r="C35" s="156"/>
      <c r="D35" s="20"/>
      <c r="E35" s="20"/>
      <c r="F35" s="20"/>
      <c r="G35" s="20"/>
      <c r="H35" s="154">
        <v>7927.73</v>
      </c>
      <c r="I35" s="154"/>
      <c r="J35" s="20"/>
      <c r="K35" s="154">
        <v>0</v>
      </c>
      <c r="L35" s="154"/>
      <c r="M35" s="155" t="s">
        <v>68</v>
      </c>
      <c r="N35" s="155"/>
      <c r="O35" s="154">
        <v>9341.98</v>
      </c>
      <c r="P35" s="154"/>
      <c r="Q35" s="20"/>
      <c r="R35" s="154">
        <v>117.83920000000001</v>
      </c>
      <c r="S35" s="154"/>
      <c r="T35" s="154">
        <v>0</v>
      </c>
      <c r="U35" s="154"/>
    </row>
    <row r="36" spans="1:21" x14ac:dyDescent="0.25">
      <c r="A36" s="77" t="s">
        <v>97</v>
      </c>
      <c r="B36" s="153" t="s">
        <v>98</v>
      </c>
      <c r="C36" s="153"/>
      <c r="D36" s="20"/>
      <c r="E36" s="20"/>
      <c r="F36" s="20"/>
      <c r="G36" s="20"/>
      <c r="H36" s="154">
        <v>233.75</v>
      </c>
      <c r="I36" s="154"/>
      <c r="J36" s="20"/>
      <c r="K36" s="154">
        <v>0</v>
      </c>
      <c r="L36" s="154"/>
      <c r="M36" s="155" t="s">
        <v>68</v>
      </c>
      <c r="N36" s="155"/>
      <c r="O36" s="154">
        <v>1856.5</v>
      </c>
      <c r="P36" s="154"/>
      <c r="Q36" s="20"/>
      <c r="R36" s="154">
        <v>794.22449999999992</v>
      </c>
      <c r="S36" s="154"/>
      <c r="T36" s="154">
        <v>0</v>
      </c>
      <c r="U36" s="154"/>
    </row>
    <row r="37" spans="1:21" x14ac:dyDescent="0.25">
      <c r="A37" s="77" t="s">
        <v>99</v>
      </c>
      <c r="B37" s="153" t="s">
        <v>100</v>
      </c>
      <c r="C37" s="153"/>
      <c r="D37" s="20"/>
      <c r="E37" s="20"/>
      <c r="F37" s="20"/>
      <c r="G37" s="20"/>
      <c r="H37" s="154">
        <v>21604.89</v>
      </c>
      <c r="I37" s="154"/>
      <c r="J37" s="20"/>
      <c r="K37" s="154">
        <v>0</v>
      </c>
      <c r="L37" s="154"/>
      <c r="M37" s="155" t="s">
        <v>68</v>
      </c>
      <c r="N37" s="155"/>
      <c r="O37" s="154">
        <v>33562.18</v>
      </c>
      <c r="P37" s="154"/>
      <c r="Q37" s="20"/>
      <c r="R37" s="154">
        <v>155.34520000000001</v>
      </c>
      <c r="S37" s="154"/>
      <c r="T37" s="154">
        <v>0</v>
      </c>
      <c r="U37" s="154"/>
    </row>
    <row r="38" spans="1:21" x14ac:dyDescent="0.25">
      <c r="A38" s="77" t="s">
        <v>101</v>
      </c>
      <c r="B38" s="156" t="s">
        <v>102</v>
      </c>
      <c r="C38" s="156"/>
      <c r="D38" s="20"/>
      <c r="E38" s="20"/>
      <c r="F38" s="20"/>
      <c r="G38" s="20"/>
      <c r="H38" s="154">
        <v>4874.1400000000003</v>
      </c>
      <c r="I38" s="154"/>
      <c r="J38" s="20"/>
      <c r="K38" s="154">
        <v>0</v>
      </c>
      <c r="L38" s="154"/>
      <c r="M38" s="155" t="s">
        <v>68</v>
      </c>
      <c r="N38" s="155"/>
      <c r="O38" s="154">
        <v>6483.69</v>
      </c>
      <c r="P38" s="154"/>
      <c r="Q38" s="20"/>
      <c r="R38" s="154">
        <v>133.0222</v>
      </c>
      <c r="S38" s="154"/>
      <c r="T38" s="154">
        <v>0</v>
      </c>
      <c r="U38" s="154"/>
    </row>
    <row r="39" spans="1:21" x14ac:dyDescent="0.25">
      <c r="A39" s="77" t="s">
        <v>103</v>
      </c>
      <c r="B39" s="153" t="s">
        <v>104</v>
      </c>
      <c r="C39" s="153"/>
      <c r="D39" s="20"/>
      <c r="E39" s="20"/>
      <c r="F39" s="20"/>
      <c r="G39" s="20"/>
      <c r="H39" s="154">
        <v>14994.64</v>
      </c>
      <c r="I39" s="154"/>
      <c r="J39" s="20"/>
      <c r="K39" s="154">
        <v>0</v>
      </c>
      <c r="L39" s="154"/>
      <c r="M39" s="155" t="s">
        <v>68</v>
      </c>
      <c r="N39" s="155"/>
      <c r="O39" s="154">
        <v>17793.61</v>
      </c>
      <c r="P39" s="154"/>
      <c r="Q39" s="20"/>
      <c r="R39" s="154">
        <v>118.6664</v>
      </c>
      <c r="S39" s="154"/>
      <c r="T39" s="154">
        <v>0</v>
      </c>
      <c r="U39" s="154"/>
    </row>
    <row r="40" spans="1:21" x14ac:dyDescent="0.25">
      <c r="A40" s="77" t="s">
        <v>105</v>
      </c>
      <c r="B40" s="153" t="s">
        <v>106</v>
      </c>
      <c r="C40" s="153"/>
      <c r="D40" s="20"/>
      <c r="E40" s="20"/>
      <c r="F40" s="20"/>
      <c r="G40" s="20"/>
      <c r="H40" s="154">
        <v>20</v>
      </c>
      <c r="I40" s="154"/>
      <c r="J40" s="20"/>
      <c r="K40" s="154">
        <v>0</v>
      </c>
      <c r="L40" s="154"/>
      <c r="M40" s="155" t="s">
        <v>68</v>
      </c>
      <c r="N40" s="155"/>
      <c r="O40" s="154">
        <v>0</v>
      </c>
      <c r="P40" s="154"/>
      <c r="Q40" s="20"/>
      <c r="R40" s="154">
        <v>0</v>
      </c>
      <c r="S40" s="154"/>
      <c r="T40" s="154">
        <v>0</v>
      </c>
      <c r="U40" s="154"/>
    </row>
    <row r="41" spans="1:21" x14ac:dyDescent="0.25">
      <c r="A41" s="77" t="s">
        <v>107</v>
      </c>
      <c r="B41" s="156" t="s">
        <v>108</v>
      </c>
      <c r="C41" s="156"/>
      <c r="D41" s="20"/>
      <c r="E41" s="20"/>
      <c r="F41" s="20"/>
      <c r="G41" s="20"/>
      <c r="H41" s="154">
        <v>182.17</v>
      </c>
      <c r="I41" s="154"/>
      <c r="J41" s="20"/>
      <c r="K41" s="154">
        <v>0</v>
      </c>
      <c r="L41" s="154"/>
      <c r="M41" s="155" t="s">
        <v>68</v>
      </c>
      <c r="N41" s="155"/>
      <c r="O41" s="154">
        <v>1515.16</v>
      </c>
      <c r="P41" s="154"/>
      <c r="Q41" s="20"/>
      <c r="R41" s="154">
        <v>831.72860000000003</v>
      </c>
      <c r="S41" s="154"/>
      <c r="T41" s="154">
        <v>0</v>
      </c>
      <c r="U41" s="154"/>
    </row>
    <row r="42" spans="1:21" x14ac:dyDescent="0.25">
      <c r="A42" s="77" t="s">
        <v>109</v>
      </c>
      <c r="B42" s="153" t="s">
        <v>110</v>
      </c>
      <c r="C42" s="153"/>
      <c r="D42" s="20"/>
      <c r="E42" s="20"/>
      <c r="F42" s="20"/>
      <c r="G42" s="20"/>
      <c r="H42" s="154">
        <v>1151.55</v>
      </c>
      <c r="I42" s="154"/>
      <c r="J42" s="20"/>
      <c r="K42" s="154">
        <v>0</v>
      </c>
      <c r="L42" s="154"/>
      <c r="M42" s="155" t="s">
        <v>68</v>
      </c>
      <c r="N42" s="155"/>
      <c r="O42" s="154">
        <v>6293.34</v>
      </c>
      <c r="P42" s="154"/>
      <c r="Q42" s="20"/>
      <c r="R42" s="154">
        <v>546.51030000000003</v>
      </c>
      <c r="S42" s="154"/>
      <c r="T42" s="154">
        <v>0</v>
      </c>
      <c r="U42" s="154"/>
    </row>
    <row r="43" spans="1:21" x14ac:dyDescent="0.25">
      <c r="A43" s="77" t="s">
        <v>111</v>
      </c>
      <c r="B43" s="156" t="s">
        <v>112</v>
      </c>
      <c r="C43" s="156"/>
      <c r="D43" s="20"/>
      <c r="E43" s="20"/>
      <c r="F43" s="20"/>
      <c r="G43" s="20"/>
      <c r="H43" s="154">
        <v>382.39</v>
      </c>
      <c r="I43" s="154"/>
      <c r="J43" s="20"/>
      <c r="K43" s="154">
        <v>0</v>
      </c>
      <c r="L43" s="154"/>
      <c r="M43" s="155" t="s">
        <v>68</v>
      </c>
      <c r="N43" s="155"/>
      <c r="O43" s="154">
        <v>1476.38</v>
      </c>
      <c r="P43" s="154"/>
      <c r="Q43" s="20"/>
      <c r="R43" s="154">
        <v>386.09269999999998</v>
      </c>
      <c r="S43" s="154"/>
      <c r="T43" s="154">
        <v>0</v>
      </c>
      <c r="U43" s="154"/>
    </row>
    <row r="44" spans="1:21" x14ac:dyDescent="0.25">
      <c r="A44" s="77" t="s">
        <v>113</v>
      </c>
      <c r="B44" s="153" t="s">
        <v>114</v>
      </c>
      <c r="C44" s="153"/>
      <c r="D44" s="20"/>
      <c r="E44" s="20"/>
      <c r="F44" s="20"/>
      <c r="G44" s="20"/>
      <c r="H44" s="154">
        <v>5842.85</v>
      </c>
      <c r="I44" s="154"/>
      <c r="J44" s="20"/>
      <c r="K44" s="154">
        <v>0</v>
      </c>
      <c r="L44" s="154"/>
      <c r="M44" s="155" t="s">
        <v>68</v>
      </c>
      <c r="N44" s="155"/>
      <c r="O44" s="154">
        <v>23100.76</v>
      </c>
      <c r="P44" s="154"/>
      <c r="Q44" s="20"/>
      <c r="R44" s="154">
        <v>395.36800000000005</v>
      </c>
      <c r="S44" s="154"/>
      <c r="T44" s="154">
        <v>0</v>
      </c>
      <c r="U44" s="154"/>
    </row>
    <row r="45" spans="1:21" x14ac:dyDescent="0.25">
      <c r="A45" s="77" t="s">
        <v>115</v>
      </c>
      <c r="B45" s="156" t="s">
        <v>116</v>
      </c>
      <c r="C45" s="156"/>
      <c r="D45" s="20"/>
      <c r="E45" s="20"/>
      <c r="F45" s="20"/>
      <c r="G45" s="20"/>
      <c r="H45" s="154">
        <v>229.11</v>
      </c>
      <c r="I45" s="154"/>
      <c r="J45" s="20"/>
      <c r="K45" s="154">
        <v>0</v>
      </c>
      <c r="L45" s="154"/>
      <c r="M45" s="155" t="s">
        <v>68</v>
      </c>
      <c r="N45" s="155"/>
      <c r="O45" s="154">
        <v>422.72</v>
      </c>
      <c r="P45" s="154"/>
      <c r="Q45" s="20"/>
      <c r="R45" s="154">
        <v>184.5052</v>
      </c>
      <c r="S45" s="154"/>
      <c r="T45" s="154">
        <v>0</v>
      </c>
      <c r="U45" s="154"/>
    </row>
    <row r="46" spans="1:21" x14ac:dyDescent="0.25">
      <c r="A46" s="77" t="s">
        <v>117</v>
      </c>
      <c r="B46" s="156" t="s">
        <v>118</v>
      </c>
      <c r="C46" s="156"/>
      <c r="D46" s="20"/>
      <c r="E46" s="20"/>
      <c r="F46" s="20"/>
      <c r="G46" s="20"/>
      <c r="H46" s="154">
        <v>2088.9</v>
      </c>
      <c r="I46" s="154"/>
      <c r="J46" s="20"/>
      <c r="K46" s="154">
        <v>0</v>
      </c>
      <c r="L46" s="154"/>
      <c r="M46" s="155" t="s">
        <v>68</v>
      </c>
      <c r="N46" s="155"/>
      <c r="O46" s="154">
        <v>14700.17</v>
      </c>
      <c r="P46" s="154"/>
      <c r="Q46" s="20"/>
      <c r="R46" s="154">
        <v>703.72770000000003</v>
      </c>
      <c r="S46" s="154"/>
      <c r="T46" s="154">
        <v>0</v>
      </c>
      <c r="U46" s="154"/>
    </row>
    <row r="47" spans="1:21" x14ac:dyDescent="0.25">
      <c r="A47" s="77" t="s">
        <v>119</v>
      </c>
      <c r="B47" s="153" t="s">
        <v>120</v>
      </c>
      <c r="C47" s="153"/>
      <c r="D47" s="20"/>
      <c r="E47" s="20"/>
      <c r="F47" s="20"/>
      <c r="G47" s="20"/>
      <c r="H47" s="154">
        <v>135.97</v>
      </c>
      <c r="I47" s="154"/>
      <c r="J47" s="20"/>
      <c r="K47" s="154">
        <v>0</v>
      </c>
      <c r="L47" s="154"/>
      <c r="M47" s="155" t="s">
        <v>68</v>
      </c>
      <c r="N47" s="155"/>
      <c r="O47" s="154">
        <v>576.17999999999995</v>
      </c>
      <c r="P47" s="154"/>
      <c r="Q47" s="20"/>
      <c r="R47" s="154">
        <v>423.75519999999995</v>
      </c>
      <c r="S47" s="154"/>
      <c r="T47" s="154">
        <v>0</v>
      </c>
      <c r="U47" s="154"/>
    </row>
    <row r="48" spans="1:21" x14ac:dyDescent="0.25">
      <c r="A48" s="77" t="s">
        <v>121</v>
      </c>
      <c r="B48" s="153" t="s">
        <v>122</v>
      </c>
      <c r="C48" s="153"/>
      <c r="D48" s="20"/>
      <c r="E48" s="20"/>
      <c r="F48" s="20"/>
      <c r="G48" s="20"/>
      <c r="H48" s="154">
        <v>0</v>
      </c>
      <c r="I48" s="154"/>
      <c r="J48" s="20"/>
      <c r="K48" s="154">
        <v>0</v>
      </c>
      <c r="L48" s="154"/>
      <c r="M48" s="155" t="s">
        <v>68</v>
      </c>
      <c r="N48" s="155"/>
      <c r="O48" s="154">
        <v>300</v>
      </c>
      <c r="P48" s="154"/>
      <c r="Q48" s="20"/>
      <c r="R48" s="154">
        <v>0</v>
      </c>
      <c r="S48" s="154"/>
      <c r="T48" s="154">
        <v>0</v>
      </c>
      <c r="U48" s="154"/>
    </row>
    <row r="49" spans="1:21" x14ac:dyDescent="0.25">
      <c r="A49" s="77" t="s">
        <v>123</v>
      </c>
      <c r="B49" s="153" t="s">
        <v>124</v>
      </c>
      <c r="C49" s="153"/>
      <c r="D49" s="20"/>
      <c r="E49" s="20"/>
      <c r="F49" s="20"/>
      <c r="G49" s="20"/>
      <c r="H49" s="154">
        <v>505.89</v>
      </c>
      <c r="I49" s="154"/>
      <c r="J49" s="20"/>
      <c r="K49" s="154">
        <v>0</v>
      </c>
      <c r="L49" s="154"/>
      <c r="M49" s="155" t="s">
        <v>68</v>
      </c>
      <c r="N49" s="155"/>
      <c r="O49" s="154">
        <v>586.09</v>
      </c>
      <c r="P49" s="154"/>
      <c r="Q49" s="20"/>
      <c r="R49" s="154">
        <v>115.8532</v>
      </c>
      <c r="S49" s="154"/>
      <c r="T49" s="154">
        <v>0</v>
      </c>
      <c r="U49" s="154"/>
    </row>
    <row r="50" spans="1:21" x14ac:dyDescent="0.25">
      <c r="A50" s="77" t="s">
        <v>125</v>
      </c>
      <c r="B50" s="153" t="s">
        <v>126</v>
      </c>
      <c r="C50" s="153"/>
      <c r="D50" s="20"/>
      <c r="E50" s="20"/>
      <c r="F50" s="20"/>
      <c r="G50" s="20"/>
      <c r="H50" s="154">
        <v>891.19</v>
      </c>
      <c r="I50" s="154"/>
      <c r="J50" s="20"/>
      <c r="K50" s="154">
        <v>0</v>
      </c>
      <c r="L50" s="154"/>
      <c r="M50" s="155" t="s">
        <v>68</v>
      </c>
      <c r="N50" s="155"/>
      <c r="O50" s="154">
        <v>479.5</v>
      </c>
      <c r="P50" s="154"/>
      <c r="Q50" s="20"/>
      <c r="R50" s="154">
        <v>53.804399999999994</v>
      </c>
      <c r="S50" s="154"/>
      <c r="T50" s="154">
        <v>0</v>
      </c>
      <c r="U50" s="154"/>
    </row>
    <row r="51" spans="1:21" x14ac:dyDescent="0.25">
      <c r="A51" s="77" t="s">
        <v>127</v>
      </c>
      <c r="B51" s="153" t="s">
        <v>128</v>
      </c>
      <c r="C51" s="153"/>
      <c r="D51" s="20"/>
      <c r="E51" s="20"/>
      <c r="F51" s="20"/>
      <c r="G51" s="20"/>
      <c r="H51" s="154">
        <v>1991.79</v>
      </c>
      <c r="I51" s="154"/>
      <c r="J51" s="20"/>
      <c r="K51" s="154">
        <v>0</v>
      </c>
      <c r="L51" s="154"/>
      <c r="M51" s="155" t="s">
        <v>68</v>
      </c>
      <c r="N51" s="155"/>
      <c r="O51" s="154">
        <v>4789.7</v>
      </c>
      <c r="P51" s="154"/>
      <c r="Q51" s="20"/>
      <c r="R51" s="154">
        <v>240.47209999999998</v>
      </c>
      <c r="S51" s="154"/>
      <c r="T51" s="154">
        <v>0</v>
      </c>
      <c r="U51" s="154"/>
    </row>
    <row r="52" spans="1:21" x14ac:dyDescent="0.25">
      <c r="A52" s="77" t="s">
        <v>129</v>
      </c>
      <c r="B52" s="153" t="s">
        <v>130</v>
      </c>
      <c r="C52" s="153"/>
      <c r="D52" s="20"/>
      <c r="E52" s="20"/>
      <c r="F52" s="20"/>
      <c r="G52" s="20"/>
      <c r="H52" s="154">
        <v>0</v>
      </c>
      <c r="I52" s="154"/>
      <c r="J52" s="20"/>
      <c r="K52" s="154">
        <v>0</v>
      </c>
      <c r="L52" s="154"/>
      <c r="M52" s="155" t="s">
        <v>68</v>
      </c>
      <c r="N52" s="155"/>
      <c r="O52" s="154">
        <v>1246.4000000000001</v>
      </c>
      <c r="P52" s="154"/>
      <c r="Q52" s="20"/>
      <c r="R52" s="154">
        <v>0</v>
      </c>
      <c r="S52" s="154"/>
      <c r="T52" s="154">
        <v>0</v>
      </c>
      <c r="U52" s="154"/>
    </row>
    <row r="53" spans="1:21" x14ac:dyDescent="0.25">
      <c r="A53" s="77" t="s">
        <v>131</v>
      </c>
      <c r="B53" s="156" t="s">
        <v>132</v>
      </c>
      <c r="C53" s="156"/>
      <c r="D53" s="20"/>
      <c r="E53" s="20"/>
      <c r="F53" s="20"/>
      <c r="G53" s="20"/>
      <c r="H53" s="154">
        <v>252.95</v>
      </c>
      <c r="I53" s="154"/>
      <c r="J53" s="20"/>
      <c r="K53" s="154">
        <v>0</v>
      </c>
      <c r="L53" s="154"/>
      <c r="M53" s="155" t="s">
        <v>68</v>
      </c>
      <c r="N53" s="155"/>
      <c r="O53" s="154">
        <v>1261.3599999999999</v>
      </c>
      <c r="P53" s="154"/>
      <c r="Q53" s="20"/>
      <c r="R53" s="154">
        <v>498.65980000000002</v>
      </c>
      <c r="S53" s="154"/>
      <c r="T53" s="154">
        <v>0</v>
      </c>
      <c r="U53" s="154"/>
    </row>
    <row r="54" spans="1:21" x14ac:dyDescent="0.25">
      <c r="A54" s="77" t="s">
        <v>133</v>
      </c>
      <c r="B54" s="153" t="s">
        <v>134</v>
      </c>
      <c r="C54" s="153"/>
      <c r="D54" s="20"/>
      <c r="E54" s="20"/>
      <c r="F54" s="20"/>
      <c r="G54" s="20"/>
      <c r="H54" s="154">
        <v>0</v>
      </c>
      <c r="I54" s="154"/>
      <c r="J54" s="20"/>
      <c r="K54" s="154">
        <v>0</v>
      </c>
      <c r="L54" s="154"/>
      <c r="M54" s="155" t="s">
        <v>68</v>
      </c>
      <c r="N54" s="155"/>
      <c r="O54" s="154">
        <v>183</v>
      </c>
      <c r="P54" s="154"/>
      <c r="Q54" s="20"/>
      <c r="R54" s="154">
        <v>0</v>
      </c>
      <c r="S54" s="154"/>
      <c r="T54" s="154">
        <v>0</v>
      </c>
      <c r="U54" s="154"/>
    </row>
    <row r="55" spans="1:21" x14ac:dyDescent="0.25">
      <c r="A55" s="77" t="s">
        <v>135</v>
      </c>
      <c r="B55" s="153" t="s">
        <v>136</v>
      </c>
      <c r="C55" s="153"/>
      <c r="D55" s="20"/>
      <c r="E55" s="20"/>
      <c r="F55" s="20"/>
      <c r="G55" s="20"/>
      <c r="H55" s="154">
        <v>0</v>
      </c>
      <c r="I55" s="154"/>
      <c r="J55" s="20"/>
      <c r="K55" s="154">
        <v>0</v>
      </c>
      <c r="L55" s="154"/>
      <c r="M55" s="155" t="s">
        <v>68</v>
      </c>
      <c r="N55" s="155"/>
      <c r="O55" s="154">
        <v>106.36</v>
      </c>
      <c r="P55" s="154"/>
      <c r="Q55" s="20"/>
      <c r="R55" s="154">
        <v>0</v>
      </c>
      <c r="S55" s="154"/>
      <c r="T55" s="154">
        <v>0</v>
      </c>
      <c r="U55" s="154"/>
    </row>
    <row r="56" spans="1:21" x14ac:dyDescent="0.25">
      <c r="A56" s="77" t="s">
        <v>137</v>
      </c>
      <c r="B56" s="156" t="s">
        <v>132</v>
      </c>
      <c r="C56" s="156"/>
      <c r="D56" s="20"/>
      <c r="E56" s="20"/>
      <c r="F56" s="20"/>
      <c r="G56" s="20"/>
      <c r="H56" s="154">
        <v>252.95</v>
      </c>
      <c r="I56" s="154"/>
      <c r="J56" s="20"/>
      <c r="K56" s="154">
        <v>0</v>
      </c>
      <c r="L56" s="154"/>
      <c r="M56" s="155" t="s">
        <v>68</v>
      </c>
      <c r="N56" s="155"/>
      <c r="O56" s="154">
        <v>972</v>
      </c>
      <c r="P56" s="154"/>
      <c r="Q56" s="20"/>
      <c r="R56" s="154">
        <v>384.26559999999995</v>
      </c>
      <c r="S56" s="154"/>
      <c r="T56" s="154">
        <v>0</v>
      </c>
      <c r="U56" s="154"/>
    </row>
    <row r="57" spans="1:21" x14ac:dyDescent="0.25">
      <c r="A57" s="146" t="s">
        <v>138</v>
      </c>
      <c r="B57" s="147" t="s">
        <v>139</v>
      </c>
      <c r="C57" s="147"/>
      <c r="D57" s="148"/>
      <c r="E57" s="148"/>
      <c r="F57" s="148"/>
      <c r="G57" s="148"/>
      <c r="H57" s="149">
        <v>484.15</v>
      </c>
      <c r="I57" s="149"/>
      <c r="J57" s="148"/>
      <c r="K57" s="149">
        <v>1350</v>
      </c>
      <c r="L57" s="149"/>
      <c r="M57" s="150" t="s">
        <v>140</v>
      </c>
      <c r="N57" s="150"/>
      <c r="O57" s="149">
        <v>557.35</v>
      </c>
      <c r="P57" s="149"/>
      <c r="Q57" s="148"/>
      <c r="R57" s="149">
        <v>115.11920000000001</v>
      </c>
      <c r="S57" s="149"/>
      <c r="T57" s="149">
        <v>41.285185185185185</v>
      </c>
      <c r="U57" s="149"/>
    </row>
    <row r="58" spans="1:21" x14ac:dyDescent="0.25">
      <c r="A58" s="20"/>
      <c r="B58" s="157" t="s">
        <v>141</v>
      </c>
      <c r="C58" s="157"/>
      <c r="D58" s="157"/>
      <c r="E58" s="157"/>
      <c r="F58" s="157"/>
      <c r="G58" s="20"/>
      <c r="H58" s="158" t="s">
        <v>142</v>
      </c>
      <c r="I58" s="158"/>
      <c r="J58" s="20"/>
      <c r="K58" s="158" t="s">
        <v>140</v>
      </c>
      <c r="L58" s="158"/>
      <c r="M58" s="158" t="s">
        <v>140</v>
      </c>
      <c r="N58" s="158"/>
      <c r="O58" s="158" t="s">
        <v>143</v>
      </c>
      <c r="P58" s="158"/>
      <c r="Q58" s="20"/>
      <c r="R58" s="158" t="s">
        <v>144</v>
      </c>
      <c r="S58" s="158"/>
      <c r="T58" s="158" t="s">
        <v>145</v>
      </c>
      <c r="U58" s="158"/>
    </row>
    <row r="59" spans="1:21" x14ac:dyDescent="0.25">
      <c r="A59" s="77" t="s">
        <v>146</v>
      </c>
      <c r="B59" s="153" t="s">
        <v>147</v>
      </c>
      <c r="C59" s="153"/>
      <c r="D59" s="20"/>
      <c r="E59" s="20"/>
      <c r="F59" s="20"/>
      <c r="G59" s="20"/>
      <c r="H59" s="154">
        <v>484.15</v>
      </c>
      <c r="I59" s="154"/>
      <c r="J59" s="20"/>
      <c r="K59" s="154">
        <v>0</v>
      </c>
      <c r="L59" s="154"/>
      <c r="M59" s="155" t="s">
        <v>68</v>
      </c>
      <c r="N59" s="155"/>
      <c r="O59" s="154">
        <v>557.35</v>
      </c>
      <c r="P59" s="154"/>
      <c r="Q59" s="20"/>
      <c r="R59" s="154">
        <v>115.11920000000001</v>
      </c>
      <c r="S59" s="154"/>
      <c r="T59" s="154">
        <v>0</v>
      </c>
      <c r="U59" s="154"/>
    </row>
    <row r="60" spans="1:21" x14ac:dyDescent="0.25">
      <c r="A60" s="77" t="s">
        <v>148</v>
      </c>
      <c r="B60" s="156" t="s">
        <v>149</v>
      </c>
      <c r="C60" s="156"/>
      <c r="D60" s="20"/>
      <c r="E60" s="20"/>
      <c r="F60" s="20"/>
      <c r="G60" s="20"/>
      <c r="H60" s="154">
        <v>484.15</v>
      </c>
      <c r="I60" s="154"/>
      <c r="J60" s="20"/>
      <c r="K60" s="154">
        <v>0</v>
      </c>
      <c r="L60" s="154"/>
      <c r="M60" s="155" t="s">
        <v>68</v>
      </c>
      <c r="N60" s="155"/>
      <c r="O60" s="154">
        <v>557.35</v>
      </c>
      <c r="P60" s="154"/>
      <c r="Q60" s="20"/>
      <c r="R60" s="154">
        <v>115.11920000000001</v>
      </c>
      <c r="S60" s="154"/>
      <c r="T60" s="154">
        <v>0</v>
      </c>
      <c r="U60" s="154"/>
    </row>
    <row r="61" spans="1:21" x14ac:dyDescent="0.25">
      <c r="A61" s="146" t="s">
        <v>24</v>
      </c>
      <c r="B61" s="159" t="s">
        <v>150</v>
      </c>
      <c r="C61" s="159"/>
      <c r="D61" s="148"/>
      <c r="E61" s="148"/>
      <c r="F61" s="148"/>
      <c r="G61" s="148"/>
      <c r="H61" s="149">
        <v>5350</v>
      </c>
      <c r="I61" s="149"/>
      <c r="J61" s="148"/>
      <c r="K61" s="149">
        <v>11500</v>
      </c>
      <c r="L61" s="149"/>
      <c r="M61" s="150" t="s">
        <v>151</v>
      </c>
      <c r="N61" s="150"/>
      <c r="O61" s="149">
        <v>11698.68</v>
      </c>
      <c r="P61" s="149"/>
      <c r="Q61" s="148"/>
      <c r="R61" s="149">
        <v>218.6669</v>
      </c>
      <c r="S61" s="149"/>
      <c r="T61" s="149">
        <v>101.72765217391303</v>
      </c>
      <c r="U61" s="149"/>
    </row>
    <row r="62" spans="1:21" x14ac:dyDescent="0.25">
      <c r="A62" s="146" t="s">
        <v>152</v>
      </c>
      <c r="B62" s="159" t="s">
        <v>153</v>
      </c>
      <c r="C62" s="159"/>
      <c r="D62" s="148"/>
      <c r="E62" s="148"/>
      <c r="F62" s="148"/>
      <c r="G62" s="148"/>
      <c r="H62" s="149">
        <v>5350</v>
      </c>
      <c r="I62" s="149"/>
      <c r="J62" s="148"/>
      <c r="K62" s="149">
        <v>11500</v>
      </c>
      <c r="L62" s="149"/>
      <c r="M62" s="150" t="s">
        <v>151</v>
      </c>
      <c r="N62" s="150"/>
      <c r="O62" s="149">
        <v>11698.68</v>
      </c>
      <c r="P62" s="149"/>
      <c r="Q62" s="148"/>
      <c r="R62" s="149">
        <v>218.6669</v>
      </c>
      <c r="S62" s="149"/>
      <c r="T62" s="149">
        <v>101.72765217391303</v>
      </c>
      <c r="U62" s="149"/>
    </row>
    <row r="63" spans="1:21" x14ac:dyDescent="0.25">
      <c r="A63" s="151" t="s">
        <v>154</v>
      </c>
      <c r="B63" s="151"/>
      <c r="C63" s="151"/>
      <c r="D63" s="151"/>
      <c r="E63" s="151"/>
      <c r="F63" s="151"/>
      <c r="G63" s="20"/>
      <c r="H63" s="152" t="s">
        <v>155</v>
      </c>
      <c r="I63" s="152"/>
      <c r="J63" s="20"/>
      <c r="K63" s="152" t="s">
        <v>156</v>
      </c>
      <c r="L63" s="152"/>
      <c r="M63" s="152" t="s">
        <v>156</v>
      </c>
      <c r="N63" s="152"/>
      <c r="O63" s="152" t="s">
        <v>157</v>
      </c>
      <c r="P63" s="152"/>
      <c r="Q63" s="20"/>
      <c r="R63" s="152" t="s">
        <v>158</v>
      </c>
      <c r="S63" s="152"/>
      <c r="T63" s="152" t="s">
        <v>159</v>
      </c>
      <c r="U63" s="152"/>
    </row>
    <row r="64" spans="1:21" x14ac:dyDescent="0.25">
      <c r="A64" s="151"/>
      <c r="B64" s="151"/>
      <c r="C64" s="151"/>
      <c r="D64" s="151"/>
      <c r="E64" s="151"/>
      <c r="F64" s="151"/>
      <c r="G64" s="20"/>
      <c r="H64" s="152"/>
      <c r="I64" s="152"/>
      <c r="J64" s="20"/>
      <c r="K64" s="152"/>
      <c r="L64" s="152"/>
      <c r="M64" s="152"/>
      <c r="N64" s="152"/>
      <c r="O64" s="152"/>
      <c r="P64" s="152"/>
      <c r="Q64" s="20"/>
      <c r="R64" s="152"/>
      <c r="S64" s="152"/>
      <c r="T64" s="152"/>
      <c r="U64" s="152"/>
    </row>
    <row r="65" spans="1:21" x14ac:dyDescent="0.25">
      <c r="A65" s="151"/>
      <c r="B65" s="151"/>
      <c r="C65" s="151"/>
      <c r="D65" s="151"/>
      <c r="E65" s="151"/>
      <c r="F65" s="151"/>
      <c r="G65" s="20"/>
      <c r="H65" s="152"/>
      <c r="I65" s="152"/>
      <c r="J65" s="20"/>
      <c r="K65" s="152"/>
      <c r="L65" s="152"/>
      <c r="M65" s="152"/>
      <c r="N65" s="152"/>
      <c r="O65" s="152"/>
      <c r="P65" s="152"/>
      <c r="Q65" s="20"/>
      <c r="R65" s="152"/>
      <c r="S65" s="152"/>
      <c r="T65" s="152"/>
      <c r="U65" s="152"/>
    </row>
    <row r="66" spans="1:21" x14ac:dyDescent="0.25">
      <c r="A66" s="77" t="s">
        <v>160</v>
      </c>
      <c r="B66" s="153" t="s">
        <v>161</v>
      </c>
      <c r="C66" s="153"/>
      <c r="D66" s="20"/>
      <c r="E66" s="20"/>
      <c r="F66" s="20"/>
      <c r="G66" s="20"/>
      <c r="H66" s="154">
        <v>4100</v>
      </c>
      <c r="I66" s="154"/>
      <c r="J66" s="20"/>
      <c r="K66" s="154">
        <v>0</v>
      </c>
      <c r="L66" s="154"/>
      <c r="M66" s="155" t="s">
        <v>68</v>
      </c>
      <c r="N66" s="155"/>
      <c r="O66" s="154">
        <v>6729.93</v>
      </c>
      <c r="P66" s="154"/>
      <c r="Q66" s="20"/>
      <c r="R66" s="154">
        <v>164.1446</v>
      </c>
      <c r="S66" s="154"/>
      <c r="T66" s="154">
        <v>0</v>
      </c>
      <c r="U66" s="154"/>
    </row>
    <row r="67" spans="1:21" x14ac:dyDescent="0.25">
      <c r="A67" s="77" t="s">
        <v>162</v>
      </c>
      <c r="B67" s="153" t="s">
        <v>163</v>
      </c>
      <c r="C67" s="153"/>
      <c r="D67" s="20"/>
      <c r="E67" s="20"/>
      <c r="F67" s="20"/>
      <c r="G67" s="20"/>
      <c r="H67" s="154">
        <v>2208.44</v>
      </c>
      <c r="I67" s="154"/>
      <c r="J67" s="20"/>
      <c r="K67" s="154">
        <v>0</v>
      </c>
      <c r="L67" s="154"/>
      <c r="M67" s="155" t="s">
        <v>68</v>
      </c>
      <c r="N67" s="155"/>
      <c r="O67" s="154">
        <v>4628.68</v>
      </c>
      <c r="P67" s="154"/>
      <c r="Q67" s="20"/>
      <c r="R67" s="154">
        <v>209.59040000000002</v>
      </c>
      <c r="S67" s="154"/>
      <c r="T67" s="154">
        <v>0</v>
      </c>
      <c r="U67" s="154"/>
    </row>
    <row r="68" spans="1:21" x14ac:dyDescent="0.25">
      <c r="A68" s="77" t="s">
        <v>164</v>
      </c>
      <c r="B68" s="156" t="s">
        <v>165</v>
      </c>
      <c r="C68" s="156"/>
      <c r="D68" s="20"/>
      <c r="E68" s="20"/>
      <c r="F68" s="20"/>
      <c r="G68" s="20"/>
      <c r="H68" s="154">
        <v>1891.56</v>
      </c>
      <c r="I68" s="154"/>
      <c r="J68" s="20"/>
      <c r="K68" s="154">
        <v>0</v>
      </c>
      <c r="L68" s="154"/>
      <c r="M68" s="155" t="s">
        <v>68</v>
      </c>
      <c r="N68" s="155"/>
      <c r="O68" s="154">
        <v>2101.25</v>
      </c>
      <c r="P68" s="154"/>
      <c r="Q68" s="20"/>
      <c r="R68" s="154">
        <v>111.0855</v>
      </c>
      <c r="S68" s="154"/>
      <c r="T68" s="154">
        <v>0</v>
      </c>
      <c r="U68" s="154"/>
    </row>
    <row r="69" spans="1:21" x14ac:dyDescent="0.25">
      <c r="A69" s="77" t="s">
        <v>166</v>
      </c>
      <c r="B69" s="153" t="s">
        <v>167</v>
      </c>
      <c r="C69" s="153"/>
      <c r="D69" s="20"/>
      <c r="E69" s="20"/>
      <c r="F69" s="20"/>
      <c r="G69" s="20"/>
      <c r="H69" s="154">
        <v>1250</v>
      </c>
      <c r="I69" s="154"/>
      <c r="J69" s="20"/>
      <c r="K69" s="154">
        <v>0</v>
      </c>
      <c r="L69" s="154"/>
      <c r="M69" s="155" t="s">
        <v>68</v>
      </c>
      <c r="N69" s="155"/>
      <c r="O69" s="154">
        <v>4968.75</v>
      </c>
      <c r="P69" s="154"/>
      <c r="Q69" s="20"/>
      <c r="R69" s="154">
        <v>397.5</v>
      </c>
      <c r="S69" s="154"/>
      <c r="T69" s="154">
        <v>0</v>
      </c>
      <c r="U69" s="154"/>
    </row>
    <row r="70" spans="1:21" x14ac:dyDescent="0.25">
      <c r="A70" s="77" t="s">
        <v>168</v>
      </c>
      <c r="B70" s="153" t="s">
        <v>169</v>
      </c>
      <c r="C70" s="153"/>
      <c r="D70" s="20"/>
      <c r="E70" s="20"/>
      <c r="F70" s="20"/>
      <c r="G70" s="20"/>
      <c r="H70" s="154">
        <v>1250</v>
      </c>
      <c r="I70" s="154"/>
      <c r="J70" s="20"/>
      <c r="K70" s="154">
        <v>0</v>
      </c>
      <c r="L70" s="154"/>
      <c r="M70" s="155" t="s">
        <v>68</v>
      </c>
      <c r="N70" s="155"/>
      <c r="O70" s="154">
        <v>4968.75</v>
      </c>
      <c r="P70" s="154"/>
      <c r="Q70" s="20"/>
      <c r="R70" s="154">
        <v>397.5</v>
      </c>
      <c r="S70" s="154"/>
      <c r="T70" s="154">
        <v>0</v>
      </c>
      <c r="U70" s="154"/>
    </row>
  </sheetData>
  <mergeCells count="374">
    <mergeCell ref="T70:U70"/>
    <mergeCell ref="B70:C70"/>
    <mergeCell ref="H70:I70"/>
    <mergeCell ref="K70:L70"/>
    <mergeCell ref="M70:N70"/>
    <mergeCell ref="O70:P70"/>
    <mergeCell ref="R70:S70"/>
    <mergeCell ref="T68:U68"/>
    <mergeCell ref="B69:C69"/>
    <mergeCell ref="H69:I69"/>
    <mergeCell ref="K69:L69"/>
    <mergeCell ref="M69:N69"/>
    <mergeCell ref="O69:P69"/>
    <mergeCell ref="R69:S69"/>
    <mergeCell ref="T69:U69"/>
    <mergeCell ref="B68:C68"/>
    <mergeCell ref="H68:I68"/>
    <mergeCell ref="K68:L68"/>
    <mergeCell ref="M68:N68"/>
    <mergeCell ref="O68:P68"/>
    <mergeCell ref="R68:S68"/>
    <mergeCell ref="T66:U66"/>
    <mergeCell ref="B67:C67"/>
    <mergeCell ref="H67:I67"/>
    <mergeCell ref="K67:L67"/>
    <mergeCell ref="M67:N67"/>
    <mergeCell ref="O67:P67"/>
    <mergeCell ref="R67:S67"/>
    <mergeCell ref="T67:U67"/>
    <mergeCell ref="B66:C66"/>
    <mergeCell ref="H66:I66"/>
    <mergeCell ref="K66:L66"/>
    <mergeCell ref="M66:N66"/>
    <mergeCell ref="O66:P66"/>
    <mergeCell ref="R66:S66"/>
    <mergeCell ref="T62:U62"/>
    <mergeCell ref="A63:F65"/>
    <mergeCell ref="H63:I65"/>
    <mergeCell ref="K63:L65"/>
    <mergeCell ref="M63:N65"/>
    <mergeCell ref="O63:P65"/>
    <mergeCell ref="R63:S65"/>
    <mergeCell ref="T63:U65"/>
    <mergeCell ref="B62:C62"/>
    <mergeCell ref="H62:I62"/>
    <mergeCell ref="K62:L62"/>
    <mergeCell ref="M62:N62"/>
    <mergeCell ref="O62:P62"/>
    <mergeCell ref="R62:S62"/>
    <mergeCell ref="T60:U60"/>
    <mergeCell ref="B61:C61"/>
    <mergeCell ref="H61:I61"/>
    <mergeCell ref="K61:L61"/>
    <mergeCell ref="M61:N61"/>
    <mergeCell ref="O61:P61"/>
    <mergeCell ref="R61:S61"/>
    <mergeCell ref="T61:U61"/>
    <mergeCell ref="B60:C60"/>
    <mergeCell ref="H60:I60"/>
    <mergeCell ref="K60:L60"/>
    <mergeCell ref="M60:N60"/>
    <mergeCell ref="O60:P60"/>
    <mergeCell ref="R60:S60"/>
    <mergeCell ref="T58:U58"/>
    <mergeCell ref="B59:C59"/>
    <mergeCell ref="H59:I59"/>
    <mergeCell ref="K59:L59"/>
    <mergeCell ref="M59:N59"/>
    <mergeCell ref="O59:P59"/>
    <mergeCell ref="R59:S59"/>
    <mergeCell ref="T59:U59"/>
    <mergeCell ref="B58:F58"/>
    <mergeCell ref="H58:I58"/>
    <mergeCell ref="K58:L58"/>
    <mergeCell ref="M58:N58"/>
    <mergeCell ref="O58:P58"/>
    <mergeCell ref="R58:S58"/>
    <mergeCell ref="T56:U56"/>
    <mergeCell ref="B57:C57"/>
    <mergeCell ref="H57:I57"/>
    <mergeCell ref="K57:L57"/>
    <mergeCell ref="M57:N57"/>
    <mergeCell ref="O57:P57"/>
    <mergeCell ref="R57:S57"/>
    <mergeCell ref="T57:U57"/>
    <mergeCell ref="B56:C56"/>
    <mergeCell ref="H56:I56"/>
    <mergeCell ref="K56:L56"/>
    <mergeCell ref="M56:N56"/>
    <mergeCell ref="O56:P56"/>
    <mergeCell ref="R56:S56"/>
    <mergeCell ref="T54:U54"/>
    <mergeCell ref="B55:C55"/>
    <mergeCell ref="H55:I55"/>
    <mergeCell ref="K55:L55"/>
    <mergeCell ref="M55:N55"/>
    <mergeCell ref="O55:P55"/>
    <mergeCell ref="R55:S55"/>
    <mergeCell ref="T55:U55"/>
    <mergeCell ref="B54:C54"/>
    <mergeCell ref="H54:I54"/>
    <mergeCell ref="K54:L54"/>
    <mergeCell ref="M54:N54"/>
    <mergeCell ref="O54:P54"/>
    <mergeCell ref="R54:S54"/>
    <mergeCell ref="T52:U52"/>
    <mergeCell ref="B53:C53"/>
    <mergeCell ref="H53:I53"/>
    <mergeCell ref="K53:L53"/>
    <mergeCell ref="M53:N53"/>
    <mergeCell ref="O53:P53"/>
    <mergeCell ref="R53:S53"/>
    <mergeCell ref="T53:U53"/>
    <mergeCell ref="B52:C52"/>
    <mergeCell ref="H52:I52"/>
    <mergeCell ref="K52:L52"/>
    <mergeCell ref="M52:N52"/>
    <mergeCell ref="O52:P52"/>
    <mergeCell ref="R52:S52"/>
    <mergeCell ref="T50:U50"/>
    <mergeCell ref="B51:C51"/>
    <mergeCell ref="H51:I51"/>
    <mergeCell ref="K51:L51"/>
    <mergeCell ref="M51:N51"/>
    <mergeCell ref="O51:P51"/>
    <mergeCell ref="R51:S51"/>
    <mergeCell ref="T51:U51"/>
    <mergeCell ref="B50:C50"/>
    <mergeCell ref="H50:I50"/>
    <mergeCell ref="K50:L50"/>
    <mergeCell ref="M50:N50"/>
    <mergeCell ref="O50:P50"/>
    <mergeCell ref="R50:S50"/>
    <mergeCell ref="T48:U48"/>
    <mergeCell ref="B49:C49"/>
    <mergeCell ref="H49:I49"/>
    <mergeCell ref="K49:L49"/>
    <mergeCell ref="M49:N49"/>
    <mergeCell ref="O49:P49"/>
    <mergeCell ref="R49:S49"/>
    <mergeCell ref="T49:U49"/>
    <mergeCell ref="B48:C48"/>
    <mergeCell ref="H48:I48"/>
    <mergeCell ref="K48:L48"/>
    <mergeCell ref="M48:N48"/>
    <mergeCell ref="O48:P48"/>
    <mergeCell ref="R48:S48"/>
    <mergeCell ref="T46:U46"/>
    <mergeCell ref="B47:C47"/>
    <mergeCell ref="H47:I47"/>
    <mergeCell ref="K47:L47"/>
    <mergeCell ref="M47:N47"/>
    <mergeCell ref="O47:P47"/>
    <mergeCell ref="R47:S47"/>
    <mergeCell ref="T47:U47"/>
    <mergeCell ref="B46:C46"/>
    <mergeCell ref="H46:I46"/>
    <mergeCell ref="K46:L46"/>
    <mergeCell ref="M46:N46"/>
    <mergeCell ref="O46:P46"/>
    <mergeCell ref="R46:S46"/>
    <mergeCell ref="T44:U44"/>
    <mergeCell ref="B45:C45"/>
    <mergeCell ref="H45:I45"/>
    <mergeCell ref="K45:L45"/>
    <mergeCell ref="M45:N45"/>
    <mergeCell ref="O45:P45"/>
    <mergeCell ref="R45:S45"/>
    <mergeCell ref="T45:U45"/>
    <mergeCell ref="B44:C44"/>
    <mergeCell ref="H44:I44"/>
    <mergeCell ref="K44:L44"/>
    <mergeCell ref="M44:N44"/>
    <mergeCell ref="O44:P44"/>
    <mergeCell ref="R44:S44"/>
    <mergeCell ref="T42:U42"/>
    <mergeCell ref="B43:C43"/>
    <mergeCell ref="H43:I43"/>
    <mergeCell ref="K43:L43"/>
    <mergeCell ref="M43:N43"/>
    <mergeCell ref="O43:P43"/>
    <mergeCell ref="R43:S43"/>
    <mergeCell ref="T43:U43"/>
    <mergeCell ref="B42:C42"/>
    <mergeCell ref="H42:I42"/>
    <mergeCell ref="K42:L42"/>
    <mergeCell ref="M42:N42"/>
    <mergeCell ref="O42:P42"/>
    <mergeCell ref="R42:S42"/>
    <mergeCell ref="T40:U40"/>
    <mergeCell ref="B41:C41"/>
    <mergeCell ref="H41:I41"/>
    <mergeCell ref="K41:L41"/>
    <mergeCell ref="M41:N41"/>
    <mergeCell ref="O41:P41"/>
    <mergeCell ref="R41:S41"/>
    <mergeCell ref="T41:U41"/>
    <mergeCell ref="B40:C40"/>
    <mergeCell ref="H40:I40"/>
    <mergeCell ref="K40:L40"/>
    <mergeCell ref="M40:N40"/>
    <mergeCell ref="O40:P40"/>
    <mergeCell ref="R40:S40"/>
    <mergeCell ref="T38:U38"/>
    <mergeCell ref="B39:C39"/>
    <mergeCell ref="H39:I39"/>
    <mergeCell ref="K39:L39"/>
    <mergeCell ref="M39:N39"/>
    <mergeCell ref="O39:P39"/>
    <mergeCell ref="R39:S39"/>
    <mergeCell ref="T39:U39"/>
    <mergeCell ref="B38:C38"/>
    <mergeCell ref="H38:I38"/>
    <mergeCell ref="K38:L38"/>
    <mergeCell ref="M38:N38"/>
    <mergeCell ref="O38:P38"/>
    <mergeCell ref="R38:S38"/>
    <mergeCell ref="T36:U36"/>
    <mergeCell ref="B37:C37"/>
    <mergeCell ref="H37:I37"/>
    <mergeCell ref="K37:L37"/>
    <mergeCell ref="M37:N37"/>
    <mergeCell ref="O37:P37"/>
    <mergeCell ref="R37:S37"/>
    <mergeCell ref="T37:U37"/>
    <mergeCell ref="B36:C36"/>
    <mergeCell ref="H36:I36"/>
    <mergeCell ref="K36:L36"/>
    <mergeCell ref="M36:N36"/>
    <mergeCell ref="O36:P36"/>
    <mergeCell ref="R36:S36"/>
    <mergeCell ref="T34:U34"/>
    <mergeCell ref="B35:C35"/>
    <mergeCell ref="H35:I35"/>
    <mergeCell ref="K35:L35"/>
    <mergeCell ref="M35:N35"/>
    <mergeCell ref="O35:P35"/>
    <mergeCell ref="R35:S35"/>
    <mergeCell ref="T35:U35"/>
    <mergeCell ref="B34:C34"/>
    <mergeCell ref="H34:I34"/>
    <mergeCell ref="K34:L34"/>
    <mergeCell ref="M34:N34"/>
    <mergeCell ref="O34:P34"/>
    <mergeCell ref="R34:S34"/>
    <mergeCell ref="T28:U32"/>
    <mergeCell ref="B33:C33"/>
    <mergeCell ref="H33:I33"/>
    <mergeCell ref="K33:L33"/>
    <mergeCell ref="M33:N33"/>
    <mergeCell ref="O33:P33"/>
    <mergeCell ref="R33:S33"/>
    <mergeCell ref="T33:U33"/>
    <mergeCell ref="A28:F32"/>
    <mergeCell ref="H28:I32"/>
    <mergeCell ref="K28:L32"/>
    <mergeCell ref="M28:N32"/>
    <mergeCell ref="O28:P32"/>
    <mergeCell ref="R28:S32"/>
    <mergeCell ref="T25:U25"/>
    <mergeCell ref="B26:C26"/>
    <mergeCell ref="H26:I26"/>
    <mergeCell ref="K26:L26"/>
    <mergeCell ref="M26:N26"/>
    <mergeCell ref="O26:P26"/>
    <mergeCell ref="R26:S26"/>
    <mergeCell ref="T26:U26"/>
    <mergeCell ref="B25:C25"/>
    <mergeCell ref="H25:I25"/>
    <mergeCell ref="K25:L25"/>
    <mergeCell ref="M25:N25"/>
    <mergeCell ref="O25:P25"/>
    <mergeCell ref="R25:S25"/>
    <mergeCell ref="T23:U23"/>
    <mergeCell ref="B24:C24"/>
    <mergeCell ref="H24:I24"/>
    <mergeCell ref="K24:L24"/>
    <mergeCell ref="M24:N24"/>
    <mergeCell ref="O24:P24"/>
    <mergeCell ref="R24:S24"/>
    <mergeCell ref="T24:U24"/>
    <mergeCell ref="B23:C23"/>
    <mergeCell ref="H23:I23"/>
    <mergeCell ref="K23:L23"/>
    <mergeCell ref="M23:N23"/>
    <mergeCell ref="O23:P23"/>
    <mergeCell ref="R23:S23"/>
    <mergeCell ref="T21:U21"/>
    <mergeCell ref="B22:C22"/>
    <mergeCell ref="H22:I22"/>
    <mergeCell ref="K22:L22"/>
    <mergeCell ref="M22:N22"/>
    <mergeCell ref="O22:P22"/>
    <mergeCell ref="R22:S22"/>
    <mergeCell ref="T22:U22"/>
    <mergeCell ref="B21:C21"/>
    <mergeCell ref="H21:I21"/>
    <mergeCell ref="K21:L21"/>
    <mergeCell ref="M21:N21"/>
    <mergeCell ref="O21:P21"/>
    <mergeCell ref="R21:S21"/>
    <mergeCell ref="T19:U19"/>
    <mergeCell ref="B20:C20"/>
    <mergeCell ref="H20:I20"/>
    <mergeCell ref="K20:L20"/>
    <mergeCell ref="M20:N20"/>
    <mergeCell ref="O20:P20"/>
    <mergeCell ref="R20:S20"/>
    <mergeCell ref="T20:U20"/>
    <mergeCell ref="B19:C19"/>
    <mergeCell ref="H19:I19"/>
    <mergeCell ref="K19:L19"/>
    <mergeCell ref="M19:N19"/>
    <mergeCell ref="O19:P19"/>
    <mergeCell ref="R19:S19"/>
    <mergeCell ref="T15:U17"/>
    <mergeCell ref="B18:C18"/>
    <mergeCell ref="H18:I18"/>
    <mergeCell ref="K18:L18"/>
    <mergeCell ref="M18:N18"/>
    <mergeCell ref="O18:P18"/>
    <mergeCell ref="R18:S18"/>
    <mergeCell ref="T18:U18"/>
    <mergeCell ref="A15:F17"/>
    <mergeCell ref="H15:I17"/>
    <mergeCell ref="K15:L17"/>
    <mergeCell ref="M15:N17"/>
    <mergeCell ref="O15:P17"/>
    <mergeCell ref="R15:S17"/>
    <mergeCell ref="R13:S13"/>
    <mergeCell ref="T13:U13"/>
    <mergeCell ref="B14:C14"/>
    <mergeCell ref="H14:I14"/>
    <mergeCell ref="K14:L14"/>
    <mergeCell ref="M14:N14"/>
    <mergeCell ref="O14:P14"/>
    <mergeCell ref="R14:S14"/>
    <mergeCell ref="T14:U14"/>
    <mergeCell ref="R10:S11"/>
    <mergeCell ref="T10:U11"/>
    <mergeCell ref="A12:C12"/>
    <mergeCell ref="R12:S12"/>
    <mergeCell ref="T12:U12"/>
    <mergeCell ref="B13:C13"/>
    <mergeCell ref="H13:I13"/>
    <mergeCell ref="K13:L13"/>
    <mergeCell ref="M13:N13"/>
    <mergeCell ref="O13:P13"/>
    <mergeCell ref="A10:A11"/>
    <mergeCell ref="B10:C11"/>
    <mergeCell ref="H10:I11"/>
    <mergeCell ref="K10:L11"/>
    <mergeCell ref="M10:N11"/>
    <mergeCell ref="O10:P11"/>
    <mergeCell ref="R7:S7"/>
    <mergeCell ref="T7:U7"/>
    <mergeCell ref="A8:U8"/>
    <mergeCell ref="C9:E9"/>
    <mergeCell ref="H9:I9"/>
    <mergeCell ref="K9:L9"/>
    <mergeCell ref="M9:N9"/>
    <mergeCell ref="O9:P9"/>
    <mergeCell ref="R9:S9"/>
    <mergeCell ref="T9:U9"/>
    <mergeCell ref="A1:U1"/>
    <mergeCell ref="A2:U2"/>
    <mergeCell ref="A3:U3"/>
    <mergeCell ref="A5:U5"/>
    <mergeCell ref="A6:U6"/>
    <mergeCell ref="C7:E7"/>
    <mergeCell ref="H7:I7"/>
    <mergeCell ref="K7:L7"/>
    <mergeCell ref="M7:N7"/>
    <mergeCell ref="O7:P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B0353-D6C8-4FDB-831C-C495668D88B3}">
  <dimension ref="A1:P28"/>
  <sheetViews>
    <sheetView workbookViewId="0">
      <selection sqref="A1:P28"/>
    </sheetView>
  </sheetViews>
  <sheetFormatPr defaultRowHeight="15" x14ac:dyDescent="0.25"/>
  <sheetData>
    <row r="1" spans="1:16" ht="15.75" x14ac:dyDescent="0.25">
      <c r="A1" s="160" t="s">
        <v>170</v>
      </c>
      <c r="B1" s="160"/>
      <c r="C1" s="160"/>
      <c r="D1" s="160"/>
      <c r="E1" s="160"/>
      <c r="F1" s="160"/>
      <c r="G1" s="160"/>
      <c r="H1" s="160"/>
      <c r="I1" s="160"/>
      <c r="J1" s="160"/>
      <c r="K1" s="160"/>
      <c r="L1" s="160"/>
      <c r="M1" s="160"/>
      <c r="N1" s="160"/>
      <c r="O1" s="160"/>
      <c r="P1" s="160"/>
    </row>
    <row r="2" spans="1:16" x14ac:dyDescent="0.25">
      <c r="A2" s="161" t="s">
        <v>13</v>
      </c>
      <c r="B2" s="161"/>
      <c r="C2" s="161"/>
      <c r="D2" s="161"/>
      <c r="E2" s="161"/>
      <c r="F2" s="161"/>
      <c r="G2" s="161"/>
      <c r="H2" s="161"/>
      <c r="I2" s="161"/>
      <c r="J2" s="161"/>
      <c r="K2" s="161"/>
      <c r="L2" s="161"/>
      <c r="M2" s="161"/>
      <c r="N2" s="161"/>
      <c r="O2" s="161"/>
      <c r="P2" s="161"/>
    </row>
    <row r="3" spans="1:16" x14ac:dyDescent="0.25">
      <c r="A3" s="35" t="s">
        <v>171</v>
      </c>
      <c r="B3" s="162"/>
      <c r="C3" s="162"/>
      <c r="D3" s="162"/>
      <c r="E3" s="163">
        <v>275708.01</v>
      </c>
      <c r="F3" s="164">
        <v>762600</v>
      </c>
      <c r="G3" s="165"/>
      <c r="H3" s="166"/>
      <c r="I3" s="131">
        <v>762600</v>
      </c>
      <c r="J3" s="131"/>
      <c r="K3" s="131">
        <v>385113.54</v>
      </c>
      <c r="L3" s="131"/>
      <c r="M3" s="131">
        <v>139.5728199843565</v>
      </c>
      <c r="N3" s="131"/>
      <c r="O3" s="131">
        <v>50.500070810385523</v>
      </c>
      <c r="P3" s="131"/>
    </row>
    <row r="4" spans="1:16" x14ac:dyDescent="0.25">
      <c r="A4" s="167" t="s">
        <v>49</v>
      </c>
      <c r="B4" s="130" t="s">
        <v>172</v>
      </c>
      <c r="C4" s="130"/>
      <c r="D4" s="20"/>
      <c r="E4" s="168" t="s">
        <v>173</v>
      </c>
      <c r="F4" s="133" t="s">
        <v>51</v>
      </c>
      <c r="G4" s="133"/>
      <c r="H4" s="133"/>
      <c r="I4" s="133" t="s">
        <v>52</v>
      </c>
      <c r="J4" s="133"/>
      <c r="K4" s="133" t="s">
        <v>18</v>
      </c>
      <c r="L4" s="133"/>
      <c r="M4" s="134" t="s">
        <v>19</v>
      </c>
      <c r="N4" s="134"/>
      <c r="O4" s="134" t="s">
        <v>20</v>
      </c>
      <c r="P4" s="134"/>
    </row>
    <row r="5" spans="1:16" x14ac:dyDescent="0.25">
      <c r="A5" s="169" t="s">
        <v>174</v>
      </c>
      <c r="B5" s="170"/>
      <c r="C5" s="171"/>
      <c r="D5" s="20"/>
      <c r="E5" s="172"/>
      <c r="F5" s="133"/>
      <c r="G5" s="133"/>
      <c r="H5" s="133"/>
      <c r="I5" s="133"/>
      <c r="J5" s="133"/>
      <c r="K5" s="133"/>
      <c r="L5" s="133"/>
      <c r="M5" s="134"/>
      <c r="N5" s="134"/>
      <c r="O5" s="134"/>
      <c r="P5" s="134"/>
    </row>
    <row r="6" spans="1:16" x14ac:dyDescent="0.25">
      <c r="A6" s="173"/>
      <c r="B6" s="173"/>
      <c r="C6" s="173"/>
      <c r="D6" s="20"/>
      <c r="E6" s="20"/>
      <c r="F6" s="20"/>
      <c r="G6" s="20"/>
      <c r="H6" s="143" t="s">
        <v>22</v>
      </c>
      <c r="I6" s="20"/>
      <c r="J6" s="143" t="s">
        <v>23</v>
      </c>
      <c r="K6" s="20"/>
      <c r="L6" s="143" t="s">
        <v>24</v>
      </c>
      <c r="M6" s="144" t="s">
        <v>53</v>
      </c>
      <c r="N6" s="144"/>
      <c r="O6" s="145" t="s">
        <v>54</v>
      </c>
      <c r="P6" s="145"/>
    </row>
    <row r="7" spans="1:16" x14ac:dyDescent="0.25">
      <c r="A7" s="146" t="s">
        <v>175</v>
      </c>
      <c r="B7" s="147" t="s">
        <v>176</v>
      </c>
      <c r="C7" s="147"/>
      <c r="D7" s="148"/>
      <c r="E7" s="174">
        <f>E8+E12+E16+E20+E25</f>
        <v>275708.01</v>
      </c>
      <c r="F7" s="175">
        <v>762600</v>
      </c>
      <c r="G7" s="176"/>
      <c r="H7" s="177"/>
      <c r="I7" s="150" t="s">
        <v>177</v>
      </c>
      <c r="J7" s="150"/>
      <c r="K7" s="149">
        <v>385113.54</v>
      </c>
      <c r="L7" s="149"/>
      <c r="M7" s="149">
        <v>139.5728</v>
      </c>
      <c r="N7" s="149"/>
      <c r="O7" s="149">
        <v>50.500070810385523</v>
      </c>
      <c r="P7" s="149"/>
    </row>
    <row r="8" spans="1:16" x14ac:dyDescent="0.25">
      <c r="A8" s="146" t="s">
        <v>178</v>
      </c>
      <c r="B8" s="159" t="s">
        <v>179</v>
      </c>
      <c r="C8" s="159"/>
      <c r="D8" s="148"/>
      <c r="E8" s="178">
        <v>2170.1999999999998</v>
      </c>
      <c r="F8" s="175">
        <v>8000</v>
      </c>
      <c r="G8" s="176"/>
      <c r="H8" s="177"/>
      <c r="I8" s="150" t="s">
        <v>180</v>
      </c>
      <c r="J8" s="150"/>
      <c r="K8" s="149">
        <v>0</v>
      </c>
      <c r="L8" s="149"/>
      <c r="M8" s="149">
        <v>0</v>
      </c>
      <c r="N8" s="149"/>
      <c r="O8" s="149">
        <v>0</v>
      </c>
      <c r="P8" s="149"/>
    </row>
    <row r="9" spans="1:16" x14ac:dyDescent="0.25">
      <c r="A9" s="157" t="s">
        <v>181</v>
      </c>
      <c r="B9" s="157"/>
      <c r="C9" s="157"/>
      <c r="D9" s="157"/>
      <c r="E9" s="157"/>
      <c r="F9" s="179" t="s">
        <v>180</v>
      </c>
      <c r="G9" s="180"/>
      <c r="H9" s="181"/>
      <c r="I9" s="158" t="s">
        <v>180</v>
      </c>
      <c r="J9" s="158"/>
      <c r="K9" s="158" t="s">
        <v>68</v>
      </c>
      <c r="L9" s="158"/>
      <c r="M9" s="158" t="s">
        <v>68</v>
      </c>
      <c r="N9" s="158"/>
      <c r="O9" s="158" t="s">
        <v>68</v>
      </c>
      <c r="P9" s="158"/>
    </row>
    <row r="10" spans="1:16" x14ac:dyDescent="0.25">
      <c r="A10" s="77" t="s">
        <v>182</v>
      </c>
      <c r="B10" s="156" t="s">
        <v>183</v>
      </c>
      <c r="C10" s="156"/>
      <c r="D10" s="20"/>
      <c r="E10" s="182">
        <v>2170.1999999999998</v>
      </c>
      <c r="F10" s="183">
        <v>0</v>
      </c>
      <c r="G10" s="184"/>
      <c r="H10" s="185"/>
      <c r="I10" s="155" t="s">
        <v>68</v>
      </c>
      <c r="J10" s="155"/>
      <c r="K10" s="154">
        <v>0</v>
      </c>
      <c r="L10" s="154"/>
      <c r="M10" s="154">
        <v>0</v>
      </c>
      <c r="N10" s="154"/>
      <c r="O10" s="154">
        <v>0</v>
      </c>
      <c r="P10" s="154"/>
    </row>
    <row r="11" spans="1:16" x14ac:dyDescent="0.25">
      <c r="A11" s="77" t="s">
        <v>184</v>
      </c>
      <c r="B11" s="156" t="s">
        <v>185</v>
      </c>
      <c r="C11" s="156"/>
      <c r="D11" s="20"/>
      <c r="E11" s="182">
        <v>2170.1999999999998</v>
      </c>
      <c r="F11" s="183">
        <v>0</v>
      </c>
      <c r="G11" s="184"/>
      <c r="H11" s="185"/>
      <c r="I11" s="155" t="s">
        <v>68</v>
      </c>
      <c r="J11" s="155"/>
      <c r="K11" s="154">
        <v>0</v>
      </c>
      <c r="L11" s="154"/>
      <c r="M11" s="154">
        <v>0</v>
      </c>
      <c r="N11" s="154"/>
      <c r="O11" s="154">
        <v>0</v>
      </c>
      <c r="P11" s="154"/>
    </row>
    <row r="12" spans="1:16" x14ac:dyDescent="0.25">
      <c r="A12" s="146" t="s">
        <v>186</v>
      </c>
      <c r="B12" s="147" t="s">
        <v>187</v>
      </c>
      <c r="C12" s="147"/>
      <c r="D12" s="148"/>
      <c r="E12" s="186">
        <v>12.84</v>
      </c>
      <c r="F12" s="175">
        <v>100</v>
      </c>
      <c r="G12" s="176"/>
      <c r="H12" s="177"/>
      <c r="I12" s="150" t="s">
        <v>188</v>
      </c>
      <c r="J12" s="150"/>
      <c r="K12" s="149">
        <v>11.42</v>
      </c>
      <c r="L12" s="149"/>
      <c r="M12" s="149">
        <v>88.940799999999996</v>
      </c>
      <c r="N12" s="149"/>
      <c r="O12" s="149">
        <v>11.42</v>
      </c>
      <c r="P12" s="149"/>
    </row>
    <row r="13" spans="1:16" x14ac:dyDescent="0.25">
      <c r="A13" s="157" t="s">
        <v>189</v>
      </c>
      <c r="B13" s="157"/>
      <c r="C13" s="157"/>
      <c r="D13" s="157"/>
      <c r="E13" s="157"/>
      <c r="F13" s="179" t="s">
        <v>188</v>
      </c>
      <c r="G13" s="180"/>
      <c r="H13" s="181"/>
      <c r="I13" s="158" t="s">
        <v>188</v>
      </c>
      <c r="J13" s="158"/>
      <c r="K13" s="158" t="s">
        <v>190</v>
      </c>
      <c r="L13" s="158"/>
      <c r="M13" s="158" t="s">
        <v>191</v>
      </c>
      <c r="N13" s="158"/>
      <c r="O13" s="158" t="s">
        <v>190</v>
      </c>
      <c r="P13" s="158"/>
    </row>
    <row r="14" spans="1:16" x14ac:dyDescent="0.25">
      <c r="A14" s="77" t="s">
        <v>192</v>
      </c>
      <c r="B14" s="153" t="s">
        <v>193</v>
      </c>
      <c r="C14" s="153"/>
      <c r="D14" s="20"/>
      <c r="E14" s="20">
        <v>12.84</v>
      </c>
      <c r="F14" s="183">
        <v>0</v>
      </c>
      <c r="G14" s="184"/>
      <c r="H14" s="185"/>
      <c r="I14" s="155" t="s">
        <v>68</v>
      </c>
      <c r="J14" s="155"/>
      <c r="K14" s="154">
        <v>11.42</v>
      </c>
      <c r="L14" s="154"/>
      <c r="M14" s="154">
        <v>88.940799999999996</v>
      </c>
      <c r="N14" s="154"/>
      <c r="O14" s="154">
        <v>0</v>
      </c>
      <c r="P14" s="154"/>
    </row>
    <row r="15" spans="1:16" x14ac:dyDescent="0.25">
      <c r="A15" s="77" t="s">
        <v>194</v>
      </c>
      <c r="B15" s="156" t="s">
        <v>195</v>
      </c>
      <c r="C15" s="156"/>
      <c r="D15" s="20"/>
      <c r="E15" s="20">
        <v>12.84</v>
      </c>
      <c r="F15" s="183">
        <v>0</v>
      </c>
      <c r="G15" s="184"/>
      <c r="H15" s="185"/>
      <c r="I15" s="155" t="s">
        <v>68</v>
      </c>
      <c r="J15" s="155"/>
      <c r="K15" s="154">
        <v>11.42</v>
      </c>
      <c r="L15" s="154"/>
      <c r="M15" s="154">
        <v>88.940799999999996</v>
      </c>
      <c r="N15" s="154"/>
      <c r="O15" s="154">
        <v>0</v>
      </c>
      <c r="P15" s="154"/>
    </row>
    <row r="16" spans="1:16" x14ac:dyDescent="0.25">
      <c r="A16" s="146" t="s">
        <v>196</v>
      </c>
      <c r="B16" s="159" t="s">
        <v>197</v>
      </c>
      <c r="C16" s="159"/>
      <c r="D16" s="148"/>
      <c r="E16" s="186">
        <v>79700.320000000007</v>
      </c>
      <c r="F16" s="175">
        <v>196000</v>
      </c>
      <c r="G16" s="176"/>
      <c r="H16" s="177"/>
      <c r="I16" s="150" t="s">
        <v>198</v>
      </c>
      <c r="J16" s="150"/>
      <c r="K16" s="149">
        <v>100987.54</v>
      </c>
      <c r="L16" s="149"/>
      <c r="M16" s="149">
        <v>126.3681</v>
      </c>
      <c r="N16" s="149"/>
      <c r="O16" s="149">
        <v>51.524255102040819</v>
      </c>
      <c r="P16" s="149"/>
    </row>
    <row r="17" spans="1:16" x14ac:dyDescent="0.25">
      <c r="A17" s="157" t="s">
        <v>199</v>
      </c>
      <c r="B17" s="157"/>
      <c r="C17" s="157"/>
      <c r="D17" s="157"/>
      <c r="E17" s="157"/>
      <c r="F17" s="179" t="s">
        <v>198</v>
      </c>
      <c r="G17" s="180"/>
      <c r="H17" s="181"/>
      <c r="I17" s="158" t="s">
        <v>198</v>
      </c>
      <c r="J17" s="158"/>
      <c r="K17" s="158" t="s">
        <v>200</v>
      </c>
      <c r="L17" s="158"/>
      <c r="M17" s="158" t="s">
        <v>201</v>
      </c>
      <c r="N17" s="158"/>
      <c r="O17" s="158" t="s">
        <v>202</v>
      </c>
      <c r="P17" s="158"/>
    </row>
    <row r="18" spans="1:16" x14ac:dyDescent="0.25">
      <c r="A18" s="77" t="s">
        <v>203</v>
      </c>
      <c r="B18" s="153" t="s">
        <v>204</v>
      </c>
      <c r="C18" s="153"/>
      <c r="D18" s="20"/>
      <c r="E18" s="20">
        <v>79700.320000000007</v>
      </c>
      <c r="F18" s="183">
        <v>0</v>
      </c>
      <c r="G18" s="184"/>
      <c r="H18" s="185"/>
      <c r="I18" s="155" t="s">
        <v>68</v>
      </c>
      <c r="J18" s="155"/>
      <c r="K18" s="154">
        <v>100987.54</v>
      </c>
      <c r="L18" s="154"/>
      <c r="M18" s="154">
        <v>126.3681</v>
      </c>
      <c r="N18" s="154"/>
      <c r="O18" s="154">
        <v>0</v>
      </c>
      <c r="P18" s="154"/>
    </row>
    <row r="19" spans="1:16" x14ac:dyDescent="0.25">
      <c r="A19" s="77" t="s">
        <v>205</v>
      </c>
      <c r="B19" s="153" t="s">
        <v>206</v>
      </c>
      <c r="C19" s="153"/>
      <c r="D19" s="20"/>
      <c r="E19" s="20">
        <v>79700.320000000007</v>
      </c>
      <c r="F19" s="183">
        <v>0</v>
      </c>
      <c r="G19" s="184"/>
      <c r="H19" s="185"/>
      <c r="I19" s="155" t="s">
        <v>68</v>
      </c>
      <c r="J19" s="155"/>
      <c r="K19" s="154">
        <v>100987.54</v>
      </c>
      <c r="L19" s="154"/>
      <c r="M19" s="154">
        <v>126.3681</v>
      </c>
      <c r="N19" s="154"/>
      <c r="O19" s="154">
        <v>0</v>
      </c>
      <c r="P19" s="154"/>
    </row>
    <row r="20" spans="1:16" x14ac:dyDescent="0.25">
      <c r="A20" s="146" t="s">
        <v>207</v>
      </c>
      <c r="B20" s="159" t="s">
        <v>208</v>
      </c>
      <c r="C20" s="159"/>
      <c r="D20" s="148"/>
      <c r="E20" s="186">
        <v>4226.9399999999996</v>
      </c>
      <c r="F20" s="175">
        <v>8500</v>
      </c>
      <c r="G20" s="176"/>
      <c r="H20" s="177"/>
      <c r="I20" s="150" t="s">
        <v>209</v>
      </c>
      <c r="J20" s="150"/>
      <c r="K20" s="149">
        <v>0</v>
      </c>
      <c r="L20" s="149"/>
      <c r="M20" s="149">
        <v>0</v>
      </c>
      <c r="N20" s="149"/>
      <c r="O20" s="149">
        <v>0</v>
      </c>
      <c r="P20" s="149"/>
    </row>
    <row r="21" spans="1:16" x14ac:dyDescent="0.25">
      <c r="A21" s="151" t="s">
        <v>210</v>
      </c>
      <c r="B21" s="151"/>
      <c r="C21" s="151"/>
      <c r="D21" s="151"/>
      <c r="E21" s="151"/>
      <c r="F21" s="152" t="s">
        <v>211</v>
      </c>
      <c r="G21" s="152"/>
      <c r="H21" s="152"/>
      <c r="I21" s="152" t="s">
        <v>211</v>
      </c>
      <c r="J21" s="152"/>
      <c r="K21" s="152" t="s">
        <v>212</v>
      </c>
      <c r="L21" s="152"/>
      <c r="M21" s="152" t="s">
        <v>212</v>
      </c>
      <c r="N21" s="152"/>
      <c r="O21" s="152" t="s">
        <v>212</v>
      </c>
      <c r="P21" s="152"/>
    </row>
    <row r="22" spans="1:16" x14ac:dyDescent="0.25">
      <c r="A22" s="151"/>
      <c r="B22" s="151"/>
      <c r="C22" s="151"/>
      <c r="D22" s="151"/>
      <c r="E22" s="151"/>
      <c r="F22" s="152"/>
      <c r="G22" s="152"/>
      <c r="H22" s="152"/>
      <c r="I22" s="152"/>
      <c r="J22" s="152"/>
      <c r="K22" s="152"/>
      <c r="L22" s="152"/>
      <c r="M22" s="152"/>
      <c r="N22" s="152"/>
      <c r="O22" s="152"/>
      <c r="P22" s="152"/>
    </row>
    <row r="23" spans="1:16" x14ac:dyDescent="0.25">
      <c r="A23" s="77" t="s">
        <v>213</v>
      </c>
      <c r="B23" s="156" t="s">
        <v>214</v>
      </c>
      <c r="C23" s="156"/>
      <c r="D23" s="20"/>
      <c r="E23" s="20">
        <v>4226.9399999999996</v>
      </c>
      <c r="F23" s="183">
        <v>0</v>
      </c>
      <c r="G23" s="184"/>
      <c r="H23" s="185"/>
      <c r="I23" s="155" t="s">
        <v>68</v>
      </c>
      <c r="J23" s="155"/>
      <c r="K23" s="154">
        <v>0</v>
      </c>
      <c r="L23" s="154"/>
      <c r="M23" s="154">
        <v>0</v>
      </c>
      <c r="N23" s="154"/>
      <c r="O23" s="154">
        <v>0</v>
      </c>
      <c r="P23" s="154"/>
    </row>
    <row r="24" spans="1:16" x14ac:dyDescent="0.25">
      <c r="A24" s="77" t="s">
        <v>215</v>
      </c>
      <c r="B24" s="153" t="s">
        <v>216</v>
      </c>
      <c r="C24" s="153"/>
      <c r="D24" s="20"/>
      <c r="E24" s="20">
        <v>4226.9399999999996</v>
      </c>
      <c r="F24" s="183">
        <v>0</v>
      </c>
      <c r="G24" s="184"/>
      <c r="H24" s="185"/>
      <c r="I24" s="155" t="s">
        <v>68</v>
      </c>
      <c r="J24" s="155"/>
      <c r="K24" s="154">
        <v>0</v>
      </c>
      <c r="L24" s="154"/>
      <c r="M24" s="154">
        <v>0</v>
      </c>
      <c r="N24" s="154"/>
      <c r="O24" s="154">
        <v>0</v>
      </c>
      <c r="P24" s="154"/>
    </row>
    <row r="25" spans="1:16" x14ac:dyDescent="0.25">
      <c r="A25" s="146" t="s">
        <v>217</v>
      </c>
      <c r="B25" s="159" t="s">
        <v>218</v>
      </c>
      <c r="C25" s="159"/>
      <c r="D25" s="148"/>
      <c r="E25" s="186">
        <v>189597.71</v>
      </c>
      <c r="F25" s="175">
        <v>550000</v>
      </c>
      <c r="G25" s="176"/>
      <c r="H25" s="177"/>
      <c r="I25" s="150" t="s">
        <v>219</v>
      </c>
      <c r="J25" s="150"/>
      <c r="K25" s="149">
        <v>284114.58</v>
      </c>
      <c r="L25" s="149"/>
      <c r="M25" s="149">
        <v>149.85120000000001</v>
      </c>
      <c r="N25" s="149"/>
      <c r="O25" s="149">
        <v>51.657196363636366</v>
      </c>
      <c r="P25" s="149"/>
    </row>
    <row r="26" spans="1:16" x14ac:dyDescent="0.25">
      <c r="A26" s="187" t="s">
        <v>220</v>
      </c>
      <c r="B26" s="187"/>
      <c r="C26" s="187"/>
      <c r="D26" s="187"/>
      <c r="E26" s="187"/>
      <c r="F26" s="179" t="s">
        <v>219</v>
      </c>
      <c r="G26" s="180"/>
      <c r="H26" s="181"/>
      <c r="I26" s="158" t="s">
        <v>219</v>
      </c>
      <c r="J26" s="158"/>
      <c r="K26" s="158" t="s">
        <v>221</v>
      </c>
      <c r="L26" s="158"/>
      <c r="M26" s="158" t="s">
        <v>222</v>
      </c>
      <c r="N26" s="158"/>
      <c r="O26" s="158" t="s">
        <v>223</v>
      </c>
      <c r="P26" s="158"/>
    </row>
    <row r="27" spans="1:16" x14ac:dyDescent="0.25">
      <c r="A27" s="77" t="s">
        <v>224</v>
      </c>
      <c r="B27" s="156" t="s">
        <v>225</v>
      </c>
      <c r="C27" s="156"/>
      <c r="D27" s="20"/>
      <c r="E27" s="20">
        <v>189597.71</v>
      </c>
      <c r="F27" s="183">
        <v>0</v>
      </c>
      <c r="G27" s="184"/>
      <c r="H27" s="185"/>
      <c r="I27" s="155" t="s">
        <v>68</v>
      </c>
      <c r="J27" s="155"/>
      <c r="K27" s="154">
        <v>284114.58</v>
      </c>
      <c r="L27" s="154"/>
      <c r="M27" s="154">
        <v>149.85120000000001</v>
      </c>
      <c r="N27" s="154"/>
      <c r="O27" s="154">
        <v>0</v>
      </c>
      <c r="P27" s="154"/>
    </row>
    <row r="28" spans="1:16" x14ac:dyDescent="0.25">
      <c r="A28" s="77" t="s">
        <v>226</v>
      </c>
      <c r="B28" s="156" t="s">
        <v>225</v>
      </c>
      <c r="C28" s="156"/>
      <c r="D28" s="20"/>
      <c r="E28" s="20">
        <v>189597.71</v>
      </c>
      <c r="F28" s="183">
        <v>0</v>
      </c>
      <c r="G28" s="184"/>
      <c r="H28" s="185"/>
      <c r="I28" s="155" t="s">
        <v>68</v>
      </c>
      <c r="J28" s="155"/>
      <c r="K28" s="154">
        <v>284114.58</v>
      </c>
      <c r="L28" s="154"/>
      <c r="M28" s="154">
        <v>149.85120000000001</v>
      </c>
      <c r="N28" s="154"/>
      <c r="O28" s="154">
        <v>0</v>
      </c>
      <c r="P28" s="154"/>
    </row>
  </sheetData>
  <mergeCells count="145">
    <mergeCell ref="B28:C28"/>
    <mergeCell ref="F28:H28"/>
    <mergeCell ref="I28:J28"/>
    <mergeCell ref="K28:L28"/>
    <mergeCell ref="M28:N28"/>
    <mergeCell ref="O28:P28"/>
    <mergeCell ref="B27:C27"/>
    <mergeCell ref="F27:H27"/>
    <mergeCell ref="I27:J27"/>
    <mergeCell ref="K27:L27"/>
    <mergeCell ref="M27:N27"/>
    <mergeCell ref="O27:P27"/>
    <mergeCell ref="A26:E26"/>
    <mergeCell ref="F26:H26"/>
    <mergeCell ref="I26:J26"/>
    <mergeCell ref="K26:L26"/>
    <mergeCell ref="M26:N26"/>
    <mergeCell ref="O26:P26"/>
    <mergeCell ref="B25:C25"/>
    <mergeCell ref="F25:H25"/>
    <mergeCell ref="I25:J25"/>
    <mergeCell ref="K25:L25"/>
    <mergeCell ref="M25:N25"/>
    <mergeCell ref="O25:P25"/>
    <mergeCell ref="B24:C24"/>
    <mergeCell ref="F24:H24"/>
    <mergeCell ref="I24:J24"/>
    <mergeCell ref="K24:L24"/>
    <mergeCell ref="M24:N24"/>
    <mergeCell ref="O24:P24"/>
    <mergeCell ref="B23:C23"/>
    <mergeCell ref="F23:H23"/>
    <mergeCell ref="I23:J23"/>
    <mergeCell ref="K23:L23"/>
    <mergeCell ref="M23:N23"/>
    <mergeCell ref="O23:P23"/>
    <mergeCell ref="A21:E22"/>
    <mergeCell ref="F21:H22"/>
    <mergeCell ref="I21:J22"/>
    <mergeCell ref="K21:L22"/>
    <mergeCell ref="M21:N22"/>
    <mergeCell ref="O21:P22"/>
    <mergeCell ref="B20:C20"/>
    <mergeCell ref="F20:H20"/>
    <mergeCell ref="I20:J20"/>
    <mergeCell ref="K20:L20"/>
    <mergeCell ref="M20:N20"/>
    <mergeCell ref="O20:P20"/>
    <mergeCell ref="B19:C19"/>
    <mergeCell ref="F19:H19"/>
    <mergeCell ref="I19:J19"/>
    <mergeCell ref="K19:L19"/>
    <mergeCell ref="M19:N19"/>
    <mergeCell ref="O19:P19"/>
    <mergeCell ref="B18:C18"/>
    <mergeCell ref="F18:H18"/>
    <mergeCell ref="I18:J18"/>
    <mergeCell ref="K18:L18"/>
    <mergeCell ref="M18:N18"/>
    <mergeCell ref="O18:P18"/>
    <mergeCell ref="A17:E17"/>
    <mergeCell ref="F17:H17"/>
    <mergeCell ref="I17:J17"/>
    <mergeCell ref="K17:L17"/>
    <mergeCell ref="M17:N17"/>
    <mergeCell ref="O17:P17"/>
    <mergeCell ref="B16:C16"/>
    <mergeCell ref="F16:H16"/>
    <mergeCell ref="I16:J16"/>
    <mergeCell ref="K16:L16"/>
    <mergeCell ref="M16:N16"/>
    <mergeCell ref="O16:P16"/>
    <mergeCell ref="B15:C15"/>
    <mergeCell ref="F15:H15"/>
    <mergeCell ref="I15:J15"/>
    <mergeCell ref="K15:L15"/>
    <mergeCell ref="M15:N15"/>
    <mergeCell ref="O15:P15"/>
    <mergeCell ref="B14:C14"/>
    <mergeCell ref="F14:H14"/>
    <mergeCell ref="I14:J14"/>
    <mergeCell ref="K14:L14"/>
    <mergeCell ref="M14:N14"/>
    <mergeCell ref="O14:P14"/>
    <mergeCell ref="A13:E13"/>
    <mergeCell ref="F13:H13"/>
    <mergeCell ref="I13:J13"/>
    <mergeCell ref="K13:L13"/>
    <mergeCell ref="M13:N13"/>
    <mergeCell ref="O13:P13"/>
    <mergeCell ref="B12:C12"/>
    <mergeCell ref="F12:H12"/>
    <mergeCell ref="I12:J12"/>
    <mergeCell ref="K12:L12"/>
    <mergeCell ref="M12:N12"/>
    <mergeCell ref="O12:P12"/>
    <mergeCell ref="B11:C11"/>
    <mergeCell ref="F11:H11"/>
    <mergeCell ref="I11:J11"/>
    <mergeCell ref="K11:L11"/>
    <mergeCell ref="M11:N11"/>
    <mergeCell ref="O11:P11"/>
    <mergeCell ref="B10:C10"/>
    <mergeCell ref="F10:H10"/>
    <mergeCell ref="I10:J10"/>
    <mergeCell ref="K10:L10"/>
    <mergeCell ref="M10:N10"/>
    <mergeCell ref="O10:P10"/>
    <mergeCell ref="A9:E9"/>
    <mergeCell ref="F9:H9"/>
    <mergeCell ref="I9:J9"/>
    <mergeCell ref="K9:L9"/>
    <mergeCell ref="M9:N9"/>
    <mergeCell ref="O9:P9"/>
    <mergeCell ref="O7:P7"/>
    <mergeCell ref="B8:C8"/>
    <mergeCell ref="F8:H8"/>
    <mergeCell ref="I8:J8"/>
    <mergeCell ref="K8:L8"/>
    <mergeCell ref="M8:N8"/>
    <mergeCell ref="O8:P8"/>
    <mergeCell ref="O4:P5"/>
    <mergeCell ref="A5:C5"/>
    <mergeCell ref="A6:C6"/>
    <mergeCell ref="M6:N6"/>
    <mergeCell ref="O6:P6"/>
    <mergeCell ref="B7:C7"/>
    <mergeCell ref="F7:H7"/>
    <mergeCell ref="I7:J7"/>
    <mergeCell ref="K7:L7"/>
    <mergeCell ref="M7:N7"/>
    <mergeCell ref="B4:C4"/>
    <mergeCell ref="E4:E5"/>
    <mergeCell ref="F4:H5"/>
    <mergeCell ref="I4:J5"/>
    <mergeCell ref="K4:L5"/>
    <mergeCell ref="M4:N5"/>
    <mergeCell ref="A1:P1"/>
    <mergeCell ref="A2:P2"/>
    <mergeCell ref="A3:D3"/>
    <mergeCell ref="F3:H3"/>
    <mergeCell ref="I3:J3"/>
    <mergeCell ref="K3:L3"/>
    <mergeCell ref="M3:N3"/>
    <mergeCell ref="O3:P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6AB9D-051E-4626-8A51-9AB77D1412B7}">
  <dimension ref="A1:H96"/>
  <sheetViews>
    <sheetView topLeftCell="A9" workbookViewId="0">
      <selection sqref="A1:H1048576"/>
    </sheetView>
  </sheetViews>
  <sheetFormatPr defaultRowHeight="15" x14ac:dyDescent="0.25"/>
  <cols>
    <col min="1" max="1" width="9.140625" style="17"/>
    <col min="2" max="2" width="60.42578125" style="17" bestFit="1" customWidth="1"/>
    <col min="3" max="3" width="9.85546875" style="17" bestFit="1" customWidth="1"/>
    <col min="4" max="4" width="13.7109375" style="17" bestFit="1" customWidth="1"/>
    <col min="5" max="5" width="10.7109375" style="17" bestFit="1" customWidth="1"/>
    <col min="6" max="6" width="9.85546875" style="17" bestFit="1" customWidth="1"/>
    <col min="7" max="8" width="9.5703125" style="17" bestFit="1" customWidth="1"/>
  </cols>
  <sheetData>
    <row r="1" spans="1:8" ht="15.75" x14ac:dyDescent="0.25">
      <c r="A1" s="188" t="s">
        <v>227</v>
      </c>
      <c r="B1" s="189"/>
      <c r="C1" s="189"/>
      <c r="D1" s="189"/>
      <c r="E1" s="189"/>
      <c r="F1" s="189"/>
      <c r="G1" s="189"/>
      <c r="H1" s="189"/>
    </row>
    <row r="2" spans="1:8" ht="15.75" x14ac:dyDescent="0.25">
      <c r="A2" s="190" t="s">
        <v>13</v>
      </c>
      <c r="B2" s="190"/>
      <c r="C2" s="190"/>
      <c r="D2" s="190"/>
      <c r="E2" s="190"/>
      <c r="F2" s="190"/>
      <c r="G2" s="190"/>
      <c r="H2" s="190"/>
    </row>
    <row r="3" spans="1:8" x14ac:dyDescent="0.25">
      <c r="A3" s="191"/>
      <c r="B3" s="192" t="s">
        <v>228</v>
      </c>
      <c r="C3" s="193">
        <f>SUM(C16+C19+C81+C89+C96)</f>
        <v>273884.2</v>
      </c>
      <c r="D3" s="193">
        <f t="shared" ref="D3:F3" si="0">SUM(D16+D19+D81+D89+D96)</f>
        <v>783600</v>
      </c>
      <c r="E3" s="193">
        <f t="shared" si="0"/>
        <v>783600</v>
      </c>
      <c r="F3" s="193">
        <f t="shared" si="0"/>
        <v>427105.49</v>
      </c>
      <c r="G3" s="193">
        <f>F3/C3*100</f>
        <v>155.94382224312318</v>
      </c>
      <c r="H3" s="193">
        <f>F3/E3*100</f>
        <v>54.50555002552322</v>
      </c>
    </row>
    <row r="4" spans="1:8" ht="25.5" x14ac:dyDescent="0.25">
      <c r="A4" s="194" t="s">
        <v>49</v>
      </c>
      <c r="B4" s="195" t="s">
        <v>229</v>
      </c>
      <c r="C4" s="196" t="s">
        <v>230</v>
      </c>
      <c r="D4" s="196" t="s">
        <v>231</v>
      </c>
      <c r="E4" s="196" t="s">
        <v>232</v>
      </c>
      <c r="F4" s="196" t="s">
        <v>233</v>
      </c>
      <c r="G4" s="196" t="s">
        <v>19</v>
      </c>
      <c r="H4" s="196" t="s">
        <v>20</v>
      </c>
    </row>
    <row r="5" spans="1:8" x14ac:dyDescent="0.25">
      <c r="A5" s="197"/>
      <c r="B5" s="198"/>
      <c r="C5" s="196" t="s">
        <v>234</v>
      </c>
      <c r="D5" s="196" t="s">
        <v>235</v>
      </c>
      <c r="E5" s="196" t="s">
        <v>236</v>
      </c>
      <c r="F5" s="196" t="s">
        <v>237</v>
      </c>
      <c r="G5" s="196" t="s">
        <v>53</v>
      </c>
      <c r="H5" s="196" t="s">
        <v>54</v>
      </c>
    </row>
    <row r="6" spans="1:8" x14ac:dyDescent="0.25">
      <c r="A6" s="199" t="s">
        <v>238</v>
      </c>
      <c r="B6" s="200"/>
      <c r="C6" s="201"/>
      <c r="D6" s="201"/>
      <c r="E6" s="201"/>
      <c r="F6" s="201"/>
      <c r="G6" s="201"/>
      <c r="H6" s="201"/>
    </row>
    <row r="7" spans="1:8" x14ac:dyDescent="0.25">
      <c r="A7" s="197">
        <v>31111</v>
      </c>
      <c r="B7" s="198" t="s">
        <v>239</v>
      </c>
      <c r="C7" s="202">
        <v>169038.49</v>
      </c>
      <c r="D7" s="202">
        <v>458700</v>
      </c>
      <c r="E7" s="202">
        <v>458700</v>
      </c>
      <c r="F7" s="202">
        <v>277211.58</v>
      </c>
      <c r="G7" s="202">
        <f>F7/C7*100</f>
        <v>163.99317102276532</v>
      </c>
      <c r="H7" s="202">
        <f>F7/E7*100</f>
        <v>60.434179202092878</v>
      </c>
    </row>
    <row r="8" spans="1:8" x14ac:dyDescent="0.25">
      <c r="A8" s="197">
        <v>31126</v>
      </c>
      <c r="B8" s="198" t="s">
        <v>240</v>
      </c>
      <c r="C8" s="202">
        <v>11365</v>
      </c>
      <c r="D8" s="202">
        <v>0</v>
      </c>
      <c r="E8" s="202">
        <v>0</v>
      </c>
      <c r="F8" s="202">
        <v>0</v>
      </c>
      <c r="G8" s="202">
        <f t="shared" ref="G8:G16" si="1">F8/C8*100</f>
        <v>0</v>
      </c>
      <c r="H8" s="202">
        <v>0</v>
      </c>
    </row>
    <row r="9" spans="1:8" x14ac:dyDescent="0.25">
      <c r="A9" s="197">
        <v>31131</v>
      </c>
      <c r="B9" s="198" t="s">
        <v>74</v>
      </c>
      <c r="C9" s="202">
        <v>230.32</v>
      </c>
      <c r="D9" s="202">
        <v>3000</v>
      </c>
      <c r="E9" s="202">
        <v>3000</v>
      </c>
      <c r="F9" s="202">
        <v>2999.75</v>
      </c>
      <c r="G9" s="202">
        <f t="shared" si="1"/>
        <v>1302.4270580062523</v>
      </c>
      <c r="H9" s="202">
        <f t="shared" ref="H9:H19" si="2">F9/E9*100</f>
        <v>99.991666666666674</v>
      </c>
    </row>
    <row r="10" spans="1:8" x14ac:dyDescent="0.25">
      <c r="A10" s="197">
        <v>31213</v>
      </c>
      <c r="B10" s="198" t="s">
        <v>241</v>
      </c>
      <c r="C10" s="202">
        <v>0</v>
      </c>
      <c r="D10" s="202">
        <v>4000</v>
      </c>
      <c r="E10" s="202">
        <v>4000</v>
      </c>
      <c r="F10" s="202">
        <v>3278.6</v>
      </c>
      <c r="G10" s="202">
        <v>0</v>
      </c>
      <c r="H10" s="202">
        <f t="shared" si="2"/>
        <v>81.965000000000003</v>
      </c>
    </row>
    <row r="11" spans="1:8" x14ac:dyDescent="0.25">
      <c r="A11" s="197">
        <v>31216</v>
      </c>
      <c r="B11" s="198" t="s">
        <v>242</v>
      </c>
      <c r="C11" s="202">
        <v>0</v>
      </c>
      <c r="D11" s="202">
        <v>8700</v>
      </c>
      <c r="E11" s="202">
        <v>8700</v>
      </c>
      <c r="F11" s="202">
        <v>6900</v>
      </c>
      <c r="G11" s="202">
        <v>0</v>
      </c>
      <c r="H11" s="202">
        <f t="shared" si="2"/>
        <v>79.310344827586206</v>
      </c>
    </row>
    <row r="12" spans="1:8" x14ac:dyDescent="0.25">
      <c r="A12" s="197">
        <v>31321</v>
      </c>
      <c r="B12" s="198" t="s">
        <v>243</v>
      </c>
      <c r="C12" s="202">
        <v>2465.35</v>
      </c>
      <c r="D12" s="202">
        <v>29000</v>
      </c>
      <c r="E12" s="202">
        <v>29000</v>
      </c>
      <c r="F12" s="202">
        <v>27434.85</v>
      </c>
      <c r="G12" s="202">
        <f t="shared" si="1"/>
        <v>1112.8176526659499</v>
      </c>
      <c r="H12" s="202">
        <f t="shared" si="2"/>
        <v>94.602931034482751</v>
      </c>
    </row>
    <row r="13" spans="1:8" x14ac:dyDescent="0.25">
      <c r="A13" s="197">
        <v>322245</v>
      </c>
      <c r="B13" s="198" t="s">
        <v>244</v>
      </c>
      <c r="C13" s="202">
        <v>4071.05</v>
      </c>
      <c r="D13" s="202">
        <v>0</v>
      </c>
      <c r="E13" s="202">
        <v>0</v>
      </c>
      <c r="F13" s="202">
        <v>0</v>
      </c>
      <c r="G13" s="202">
        <f t="shared" si="1"/>
        <v>0</v>
      </c>
      <c r="H13" s="202">
        <v>0</v>
      </c>
    </row>
    <row r="14" spans="1:8" x14ac:dyDescent="0.25">
      <c r="A14" s="197">
        <v>31219</v>
      </c>
      <c r="B14" s="198" t="s">
        <v>245</v>
      </c>
      <c r="C14" s="202">
        <v>0</v>
      </c>
      <c r="D14" s="202">
        <v>31000</v>
      </c>
      <c r="E14" s="202">
        <v>31000</v>
      </c>
      <c r="F14" s="202">
        <v>13631.21</v>
      </c>
      <c r="G14" s="202">
        <v>0</v>
      </c>
      <c r="H14" s="202">
        <f t="shared" si="2"/>
        <v>43.971645161290319</v>
      </c>
    </row>
    <row r="15" spans="1:8" x14ac:dyDescent="0.25">
      <c r="A15" s="197">
        <v>31212</v>
      </c>
      <c r="B15" s="198" t="s">
        <v>246</v>
      </c>
      <c r="C15" s="202">
        <v>2427.5</v>
      </c>
      <c r="D15" s="202">
        <v>15600</v>
      </c>
      <c r="E15" s="202">
        <v>15600</v>
      </c>
      <c r="F15" s="202">
        <v>2400</v>
      </c>
      <c r="G15" s="202">
        <f t="shared" si="1"/>
        <v>98.867147270854787</v>
      </c>
      <c r="H15" s="202">
        <f t="shared" si="2"/>
        <v>15.384615384615385</v>
      </c>
    </row>
    <row r="16" spans="1:8" x14ac:dyDescent="0.25">
      <c r="A16" s="197"/>
      <c r="B16" s="195" t="s">
        <v>247</v>
      </c>
      <c r="C16" s="196">
        <f>SUM(C7:C15)</f>
        <v>189597.71</v>
      </c>
      <c r="D16" s="196">
        <f t="shared" ref="D16:F16" si="3">SUM(D7:D15)</f>
        <v>550000</v>
      </c>
      <c r="E16" s="196">
        <f t="shared" si="3"/>
        <v>550000</v>
      </c>
      <c r="F16" s="196">
        <f t="shared" si="3"/>
        <v>333855.99</v>
      </c>
      <c r="G16" s="196">
        <f t="shared" si="1"/>
        <v>176.08650969465825</v>
      </c>
      <c r="H16" s="196">
        <f t="shared" si="2"/>
        <v>60.701089090909086</v>
      </c>
    </row>
    <row r="17" spans="1:8" x14ac:dyDescent="0.25">
      <c r="A17" s="199" t="s">
        <v>248</v>
      </c>
      <c r="B17" s="200"/>
      <c r="C17" s="201"/>
      <c r="D17" s="201"/>
      <c r="E17" s="201"/>
      <c r="F17" s="201"/>
      <c r="G17" s="203"/>
      <c r="H17" s="203"/>
    </row>
    <row r="18" spans="1:8" x14ac:dyDescent="0.25">
      <c r="A18" s="204">
        <v>32219</v>
      </c>
      <c r="B18" s="205" t="s">
        <v>249</v>
      </c>
      <c r="C18" s="206">
        <v>0</v>
      </c>
      <c r="D18" s="206">
        <v>1100</v>
      </c>
      <c r="E18" s="206">
        <v>1100</v>
      </c>
      <c r="F18" s="206">
        <v>0</v>
      </c>
      <c r="G18" s="202">
        <v>0</v>
      </c>
      <c r="H18" s="202">
        <f t="shared" si="2"/>
        <v>0</v>
      </c>
    </row>
    <row r="19" spans="1:8" x14ac:dyDescent="0.25">
      <c r="A19" s="197"/>
      <c r="B19" s="195" t="s">
        <v>247</v>
      </c>
      <c r="C19" s="196">
        <f>SUM(C18:C18)</f>
        <v>0</v>
      </c>
      <c r="D19" s="196">
        <f>SUM(D18:D18)</f>
        <v>1100</v>
      </c>
      <c r="E19" s="196">
        <f>SUM(E18:E18)</f>
        <v>1100</v>
      </c>
      <c r="F19" s="196">
        <f>SUM(F18:F18)</f>
        <v>0</v>
      </c>
      <c r="G19" s="196">
        <v>0</v>
      </c>
      <c r="H19" s="196">
        <f t="shared" si="2"/>
        <v>0</v>
      </c>
    </row>
    <row r="20" spans="1:8" x14ac:dyDescent="0.25">
      <c r="A20" s="199" t="s">
        <v>250</v>
      </c>
      <c r="B20" s="200"/>
      <c r="C20" s="201"/>
      <c r="D20" s="201"/>
      <c r="E20" s="201"/>
      <c r="F20" s="201"/>
      <c r="G20" s="203"/>
      <c r="H20" s="203"/>
    </row>
    <row r="21" spans="1:8" x14ac:dyDescent="0.25">
      <c r="A21" s="204">
        <v>32111</v>
      </c>
      <c r="B21" s="205" t="s">
        <v>251</v>
      </c>
      <c r="C21" s="206">
        <v>0</v>
      </c>
      <c r="D21" s="206">
        <v>1000</v>
      </c>
      <c r="E21" s="206">
        <v>1000</v>
      </c>
      <c r="F21" s="206">
        <v>75</v>
      </c>
      <c r="G21" s="206">
        <v>0</v>
      </c>
      <c r="H21" s="206">
        <f>F21/E21*100</f>
        <v>7.5</v>
      </c>
    </row>
    <row r="22" spans="1:8" x14ac:dyDescent="0.25">
      <c r="A22" s="204">
        <v>31111</v>
      </c>
      <c r="B22" s="205" t="s">
        <v>239</v>
      </c>
      <c r="C22" s="206">
        <v>16706.55</v>
      </c>
      <c r="D22" s="206">
        <v>51000</v>
      </c>
      <c r="E22" s="206">
        <v>51000</v>
      </c>
      <c r="F22" s="206">
        <v>0</v>
      </c>
      <c r="G22" s="206">
        <f t="shared" ref="G22:G81" si="4">F22/C22*100</f>
        <v>0</v>
      </c>
      <c r="H22" s="206">
        <f t="shared" ref="H22:H81" si="5">F22/E22*100</f>
        <v>0</v>
      </c>
    </row>
    <row r="23" spans="1:8" x14ac:dyDescent="0.25">
      <c r="A23" s="204">
        <v>32115</v>
      </c>
      <c r="B23" s="205" t="s">
        <v>252</v>
      </c>
      <c r="C23" s="206">
        <v>0</v>
      </c>
      <c r="D23" s="206">
        <v>1000</v>
      </c>
      <c r="E23" s="206">
        <v>1000</v>
      </c>
      <c r="F23" s="206">
        <v>156.69999999999999</v>
      </c>
      <c r="G23" s="206">
        <v>0</v>
      </c>
      <c r="H23" s="206">
        <f t="shared" si="5"/>
        <v>15.669999999999998</v>
      </c>
    </row>
    <row r="24" spans="1:8" x14ac:dyDescent="0.25">
      <c r="A24" s="204">
        <v>32222</v>
      </c>
      <c r="B24" s="205" t="s">
        <v>253</v>
      </c>
      <c r="C24" s="206">
        <v>0</v>
      </c>
      <c r="D24" s="206">
        <v>100</v>
      </c>
      <c r="E24" s="206">
        <v>100</v>
      </c>
      <c r="F24" s="206">
        <v>0</v>
      </c>
      <c r="G24" s="206">
        <v>0</v>
      </c>
      <c r="H24" s="206">
        <f t="shared" si="5"/>
        <v>0</v>
      </c>
    </row>
    <row r="25" spans="1:8" x14ac:dyDescent="0.25">
      <c r="A25" s="204">
        <v>322241</v>
      </c>
      <c r="B25" s="205" t="s">
        <v>254</v>
      </c>
      <c r="C25" s="206">
        <v>4527.6000000000004</v>
      </c>
      <c r="D25" s="206">
        <v>10000</v>
      </c>
      <c r="E25" s="206">
        <v>10000</v>
      </c>
      <c r="F25" s="206">
        <v>5774.97</v>
      </c>
      <c r="G25" s="206">
        <f t="shared" si="4"/>
        <v>127.55035780545984</v>
      </c>
      <c r="H25" s="206">
        <f t="shared" si="5"/>
        <v>57.749700000000004</v>
      </c>
    </row>
    <row r="26" spans="1:8" x14ac:dyDescent="0.25">
      <c r="A26" s="204">
        <v>322242</v>
      </c>
      <c r="B26" s="205" t="s">
        <v>255</v>
      </c>
      <c r="C26" s="206">
        <v>3329.32</v>
      </c>
      <c r="D26" s="206">
        <v>9000</v>
      </c>
      <c r="E26" s="206">
        <v>9000</v>
      </c>
      <c r="F26" s="206">
        <v>3950.69</v>
      </c>
      <c r="G26" s="206">
        <f t="shared" si="4"/>
        <v>118.66357093941104</v>
      </c>
      <c r="H26" s="206">
        <f t="shared" si="5"/>
        <v>43.896555555555558</v>
      </c>
    </row>
    <row r="27" spans="1:8" x14ac:dyDescent="0.25">
      <c r="A27" s="204">
        <v>322243</v>
      </c>
      <c r="B27" s="205" t="s">
        <v>256</v>
      </c>
      <c r="C27" s="206">
        <v>429.85</v>
      </c>
      <c r="D27" s="206">
        <v>2000</v>
      </c>
      <c r="E27" s="206">
        <v>2000</v>
      </c>
      <c r="F27" s="206">
        <v>1346.65</v>
      </c>
      <c r="G27" s="206">
        <f t="shared" si="4"/>
        <v>313.28370361754099</v>
      </c>
      <c r="H27" s="206">
        <f t="shared" si="5"/>
        <v>67.33250000000001</v>
      </c>
    </row>
    <row r="28" spans="1:8" x14ac:dyDescent="0.25">
      <c r="A28" s="204">
        <v>322244</v>
      </c>
      <c r="B28" s="205" t="s">
        <v>257</v>
      </c>
      <c r="C28" s="206">
        <v>1625.31</v>
      </c>
      <c r="D28" s="206">
        <v>4000</v>
      </c>
      <c r="E28" s="206">
        <v>4000</v>
      </c>
      <c r="F28" s="206">
        <v>2108.9899999999998</v>
      </c>
      <c r="G28" s="206">
        <f t="shared" si="4"/>
        <v>129.759245928469</v>
      </c>
      <c r="H28" s="206">
        <f t="shared" si="5"/>
        <v>52.72475</v>
      </c>
    </row>
    <row r="29" spans="1:8" x14ac:dyDescent="0.25">
      <c r="A29" s="204">
        <v>322245</v>
      </c>
      <c r="B29" s="205" t="s">
        <v>244</v>
      </c>
      <c r="C29" s="206">
        <v>909.42</v>
      </c>
      <c r="D29" s="206">
        <v>11000</v>
      </c>
      <c r="E29" s="206">
        <v>11000</v>
      </c>
      <c r="F29" s="206">
        <v>4598.58</v>
      </c>
      <c r="G29" s="206">
        <f t="shared" si="4"/>
        <v>505.66075080820747</v>
      </c>
      <c r="H29" s="206">
        <f t="shared" si="5"/>
        <v>41.805272727272722</v>
      </c>
    </row>
    <row r="30" spans="1:8" x14ac:dyDescent="0.25">
      <c r="A30" s="204">
        <v>32226</v>
      </c>
      <c r="B30" s="205" t="s">
        <v>258</v>
      </c>
      <c r="C30" s="206">
        <v>0</v>
      </c>
      <c r="D30" s="206">
        <v>100</v>
      </c>
      <c r="E30" s="206">
        <v>100</v>
      </c>
      <c r="F30" s="206">
        <v>13.73</v>
      </c>
      <c r="G30" s="206">
        <v>0</v>
      </c>
      <c r="H30" s="206">
        <f t="shared" si="5"/>
        <v>13.73</v>
      </c>
    </row>
    <row r="31" spans="1:8" x14ac:dyDescent="0.25">
      <c r="A31" s="204">
        <v>32234</v>
      </c>
      <c r="B31" s="205" t="s">
        <v>259</v>
      </c>
      <c r="C31" s="206">
        <v>20</v>
      </c>
      <c r="D31" s="206">
        <v>200</v>
      </c>
      <c r="E31" s="206">
        <v>200</v>
      </c>
      <c r="F31" s="206">
        <v>0</v>
      </c>
      <c r="G31" s="206">
        <f t="shared" si="4"/>
        <v>0</v>
      </c>
      <c r="H31" s="206">
        <f t="shared" si="5"/>
        <v>0</v>
      </c>
    </row>
    <row r="32" spans="1:8" x14ac:dyDescent="0.25">
      <c r="A32" s="204">
        <v>32241</v>
      </c>
      <c r="B32" s="205" t="s">
        <v>260</v>
      </c>
      <c r="C32" s="206">
        <v>96.86</v>
      </c>
      <c r="D32" s="206">
        <v>2000</v>
      </c>
      <c r="E32" s="206">
        <v>2000</v>
      </c>
      <c r="F32" s="206">
        <v>636.55999999999995</v>
      </c>
      <c r="G32" s="206">
        <f t="shared" si="4"/>
        <v>657.19595292174267</v>
      </c>
      <c r="H32" s="206">
        <f t="shared" si="5"/>
        <v>31.827999999999996</v>
      </c>
    </row>
    <row r="33" spans="1:8" x14ac:dyDescent="0.25">
      <c r="A33" s="204">
        <v>32251</v>
      </c>
      <c r="B33" s="205" t="s">
        <v>261</v>
      </c>
      <c r="C33" s="206">
        <v>851.65</v>
      </c>
      <c r="D33" s="206">
        <v>6000</v>
      </c>
      <c r="E33" s="206">
        <v>6000</v>
      </c>
      <c r="F33" s="206">
        <v>5723.48</v>
      </c>
      <c r="G33" s="206">
        <f t="shared" si="4"/>
        <v>672.04602829800967</v>
      </c>
      <c r="H33" s="206">
        <f t="shared" si="5"/>
        <v>95.391333333333321</v>
      </c>
    </row>
    <row r="34" spans="1:8" x14ac:dyDescent="0.25">
      <c r="A34" s="204">
        <v>32271</v>
      </c>
      <c r="B34" s="205" t="s">
        <v>262</v>
      </c>
      <c r="C34" s="206">
        <v>382.39</v>
      </c>
      <c r="D34" s="206">
        <v>1500</v>
      </c>
      <c r="E34" s="206">
        <v>1500</v>
      </c>
      <c r="F34" s="206">
        <v>1476.38</v>
      </c>
      <c r="G34" s="206">
        <f t="shared" si="4"/>
        <v>386.09273255053745</v>
      </c>
      <c r="H34" s="206">
        <f t="shared" si="5"/>
        <v>98.425333333333342</v>
      </c>
    </row>
    <row r="35" spans="1:8" x14ac:dyDescent="0.25">
      <c r="A35" s="204">
        <v>32313</v>
      </c>
      <c r="B35" s="205" t="s">
        <v>263</v>
      </c>
      <c r="C35" s="206">
        <v>39.11</v>
      </c>
      <c r="D35" s="206">
        <v>100</v>
      </c>
      <c r="E35" s="206">
        <v>100</v>
      </c>
      <c r="F35" s="206">
        <v>35.72</v>
      </c>
      <c r="G35" s="206">
        <f t="shared" si="4"/>
        <v>91.332140117616973</v>
      </c>
      <c r="H35" s="206">
        <f t="shared" si="5"/>
        <v>35.72</v>
      </c>
    </row>
    <row r="36" spans="1:8" x14ac:dyDescent="0.25">
      <c r="A36" s="204">
        <v>323191</v>
      </c>
      <c r="B36" s="205" t="s">
        <v>264</v>
      </c>
      <c r="C36" s="206">
        <v>190</v>
      </c>
      <c r="D36" s="206">
        <v>800</v>
      </c>
      <c r="E36" s="206">
        <v>800</v>
      </c>
      <c r="F36" s="206">
        <v>387</v>
      </c>
      <c r="G36" s="206">
        <f t="shared" si="4"/>
        <v>203.68421052631578</v>
      </c>
      <c r="H36" s="206">
        <f t="shared" si="5"/>
        <v>48.375</v>
      </c>
    </row>
    <row r="37" spans="1:8" x14ac:dyDescent="0.25">
      <c r="A37" s="204">
        <v>32211</v>
      </c>
      <c r="B37" s="205" t="s">
        <v>265</v>
      </c>
      <c r="C37" s="206">
        <v>428.51</v>
      </c>
      <c r="D37" s="206">
        <v>1500</v>
      </c>
      <c r="E37" s="206">
        <v>1500</v>
      </c>
      <c r="F37" s="206">
        <v>382.99</v>
      </c>
      <c r="G37" s="206">
        <f t="shared" si="4"/>
        <v>89.377144057314879</v>
      </c>
      <c r="H37" s="206">
        <f t="shared" si="5"/>
        <v>25.532666666666664</v>
      </c>
    </row>
    <row r="38" spans="1:8" x14ac:dyDescent="0.25">
      <c r="A38" s="204">
        <v>31219</v>
      </c>
      <c r="B38" s="205" t="s">
        <v>245</v>
      </c>
      <c r="C38" s="206">
        <v>0</v>
      </c>
      <c r="D38" s="206">
        <v>1000</v>
      </c>
      <c r="E38" s="206">
        <v>1000</v>
      </c>
      <c r="F38" s="206">
        <v>0</v>
      </c>
      <c r="G38" s="206">
        <v>0</v>
      </c>
      <c r="H38" s="206">
        <f t="shared" si="5"/>
        <v>0</v>
      </c>
    </row>
    <row r="39" spans="1:8" x14ac:dyDescent="0.25">
      <c r="A39" s="204">
        <v>31215</v>
      </c>
      <c r="B39" s="205" t="s">
        <v>266</v>
      </c>
      <c r="C39" s="206">
        <v>0</v>
      </c>
      <c r="D39" s="206">
        <v>2500</v>
      </c>
      <c r="E39" s="206">
        <v>2500</v>
      </c>
      <c r="F39" s="206">
        <v>0</v>
      </c>
      <c r="G39" s="206">
        <v>0</v>
      </c>
      <c r="H39" s="206">
        <f t="shared" si="5"/>
        <v>0</v>
      </c>
    </row>
    <row r="40" spans="1:8" x14ac:dyDescent="0.25">
      <c r="A40" s="204">
        <v>32379</v>
      </c>
      <c r="B40" s="205" t="s">
        <v>267</v>
      </c>
      <c r="C40" s="206">
        <v>225</v>
      </c>
      <c r="D40" s="206">
        <v>500</v>
      </c>
      <c r="E40" s="206">
        <v>500</v>
      </c>
      <c r="F40" s="206">
        <v>479.5</v>
      </c>
      <c r="G40" s="206">
        <f t="shared" si="4"/>
        <v>213.11111111111111</v>
      </c>
      <c r="H40" s="206">
        <f t="shared" si="5"/>
        <v>95.899999999999991</v>
      </c>
    </row>
    <row r="41" spans="1:8" x14ac:dyDescent="0.25">
      <c r="A41" s="204">
        <v>32389</v>
      </c>
      <c r="B41" s="205" t="s">
        <v>268</v>
      </c>
      <c r="C41" s="206">
        <v>1991.79</v>
      </c>
      <c r="D41" s="206">
        <v>9500</v>
      </c>
      <c r="E41" s="206">
        <v>9500</v>
      </c>
      <c r="F41" s="206">
        <v>4789.7</v>
      </c>
      <c r="G41" s="206">
        <f t="shared" si="4"/>
        <v>240.47213812701136</v>
      </c>
      <c r="H41" s="206">
        <f t="shared" si="5"/>
        <v>50.417894736842108</v>
      </c>
    </row>
    <row r="42" spans="1:8" x14ac:dyDescent="0.25">
      <c r="A42" s="204">
        <v>32392</v>
      </c>
      <c r="B42" s="205" t="s">
        <v>269</v>
      </c>
      <c r="C42" s="206">
        <v>0</v>
      </c>
      <c r="D42" s="206">
        <v>100</v>
      </c>
      <c r="E42" s="206">
        <v>100</v>
      </c>
      <c r="F42" s="206">
        <v>840</v>
      </c>
      <c r="G42" s="206">
        <v>0</v>
      </c>
      <c r="H42" s="206">
        <f t="shared" si="5"/>
        <v>840</v>
      </c>
    </row>
    <row r="43" spans="1:8" x14ac:dyDescent="0.25">
      <c r="A43" s="204">
        <v>32951</v>
      </c>
      <c r="B43" s="205" t="s">
        <v>270</v>
      </c>
      <c r="C43" s="206">
        <v>0</v>
      </c>
      <c r="D43" s="206">
        <v>50</v>
      </c>
      <c r="E43" s="206">
        <v>50</v>
      </c>
      <c r="F43" s="206">
        <v>106.36</v>
      </c>
      <c r="G43" s="206">
        <v>0</v>
      </c>
      <c r="H43" s="206">
        <f t="shared" si="5"/>
        <v>212.72000000000003</v>
      </c>
    </row>
    <row r="44" spans="1:8" x14ac:dyDescent="0.25">
      <c r="A44" s="204">
        <v>32953</v>
      </c>
      <c r="B44" s="205" t="s">
        <v>271</v>
      </c>
      <c r="C44" s="206">
        <v>0</v>
      </c>
      <c r="D44" s="206">
        <v>100</v>
      </c>
      <c r="E44" s="206">
        <v>100</v>
      </c>
      <c r="F44" s="206">
        <v>0</v>
      </c>
      <c r="G44" s="206">
        <v>0</v>
      </c>
      <c r="H44" s="206">
        <f t="shared" si="5"/>
        <v>0</v>
      </c>
    </row>
    <row r="45" spans="1:8" x14ac:dyDescent="0.25">
      <c r="A45" s="204">
        <v>32991</v>
      </c>
      <c r="B45" s="205" t="s">
        <v>272</v>
      </c>
      <c r="C45" s="206">
        <v>0</v>
      </c>
      <c r="D45" s="206">
        <v>1000</v>
      </c>
      <c r="E45" s="206">
        <v>1000</v>
      </c>
      <c r="F45" s="206">
        <v>22</v>
      </c>
      <c r="G45" s="206">
        <v>0</v>
      </c>
      <c r="H45" s="206">
        <f t="shared" si="5"/>
        <v>2.1999999999999997</v>
      </c>
    </row>
    <row r="46" spans="1:8" x14ac:dyDescent="0.25">
      <c r="A46" s="204">
        <v>34311</v>
      </c>
      <c r="B46" s="205" t="s">
        <v>273</v>
      </c>
      <c r="C46" s="206">
        <v>464.23</v>
      </c>
      <c r="D46" s="206">
        <v>1300</v>
      </c>
      <c r="E46" s="206">
        <v>1300</v>
      </c>
      <c r="F46" s="206">
        <v>557.35</v>
      </c>
      <c r="G46" s="206">
        <f t="shared" si="4"/>
        <v>120.05902246731146</v>
      </c>
      <c r="H46" s="206">
        <f t="shared" si="5"/>
        <v>42.873076923076923</v>
      </c>
    </row>
    <row r="47" spans="1:8" x14ac:dyDescent="0.25">
      <c r="A47" s="204">
        <v>34312</v>
      </c>
      <c r="B47" s="205" t="s">
        <v>274</v>
      </c>
      <c r="C47" s="206">
        <v>19.920000000000002</v>
      </c>
      <c r="D47" s="206">
        <v>50</v>
      </c>
      <c r="E47" s="206">
        <v>50</v>
      </c>
      <c r="F47" s="206">
        <v>0</v>
      </c>
      <c r="G47" s="206">
        <f t="shared" si="4"/>
        <v>0</v>
      </c>
      <c r="H47" s="206">
        <f t="shared" si="5"/>
        <v>0</v>
      </c>
    </row>
    <row r="48" spans="1:8" x14ac:dyDescent="0.25">
      <c r="A48" s="204">
        <v>32391</v>
      </c>
      <c r="B48" s="205" t="s">
        <v>275</v>
      </c>
      <c r="C48" s="206">
        <v>0</v>
      </c>
      <c r="D48" s="206">
        <v>100</v>
      </c>
      <c r="E48" s="206">
        <v>100</v>
      </c>
      <c r="F48" s="206">
        <v>0</v>
      </c>
      <c r="G48" s="206">
        <v>0</v>
      </c>
      <c r="H48" s="206">
        <f t="shared" si="5"/>
        <v>0</v>
      </c>
    </row>
    <row r="49" spans="1:8" x14ac:dyDescent="0.25">
      <c r="A49" s="204">
        <v>32999</v>
      </c>
      <c r="B49" s="205" t="s">
        <v>276</v>
      </c>
      <c r="C49" s="206">
        <v>252.95</v>
      </c>
      <c r="D49" s="206">
        <v>950</v>
      </c>
      <c r="E49" s="206">
        <v>950</v>
      </c>
      <c r="F49" s="206">
        <v>950</v>
      </c>
      <c r="G49" s="206">
        <f t="shared" si="4"/>
        <v>375.56829412927459</v>
      </c>
      <c r="H49" s="206">
        <f t="shared" si="5"/>
        <v>100</v>
      </c>
    </row>
    <row r="50" spans="1:8" x14ac:dyDescent="0.25">
      <c r="A50" s="204">
        <v>32334</v>
      </c>
      <c r="B50" s="205" t="s">
        <v>277</v>
      </c>
      <c r="C50" s="206">
        <v>0</v>
      </c>
      <c r="D50" s="206">
        <v>100</v>
      </c>
      <c r="E50" s="206">
        <v>100</v>
      </c>
      <c r="F50" s="206">
        <v>0</v>
      </c>
      <c r="G50" s="206">
        <v>0</v>
      </c>
      <c r="H50" s="206">
        <f t="shared" si="5"/>
        <v>0</v>
      </c>
    </row>
    <row r="51" spans="1:8" x14ac:dyDescent="0.25">
      <c r="A51" s="204">
        <v>32342</v>
      </c>
      <c r="B51" s="205" t="s">
        <v>278</v>
      </c>
      <c r="C51" s="206">
        <v>135.97</v>
      </c>
      <c r="D51" s="206">
        <v>600</v>
      </c>
      <c r="E51" s="206">
        <v>600</v>
      </c>
      <c r="F51" s="206">
        <v>389.82</v>
      </c>
      <c r="G51" s="206">
        <f t="shared" si="4"/>
        <v>286.69559461645952</v>
      </c>
      <c r="H51" s="206">
        <f t="shared" si="5"/>
        <v>64.97</v>
      </c>
    </row>
    <row r="52" spans="1:8" x14ac:dyDescent="0.25">
      <c r="A52" s="204">
        <v>32362</v>
      </c>
      <c r="B52" s="205" t="s">
        <v>279</v>
      </c>
      <c r="C52" s="206">
        <v>0</v>
      </c>
      <c r="D52" s="206">
        <v>0</v>
      </c>
      <c r="E52" s="206">
        <v>0</v>
      </c>
      <c r="F52" s="206">
        <v>0</v>
      </c>
      <c r="G52" s="206">
        <v>0</v>
      </c>
      <c r="H52" s="206">
        <v>0</v>
      </c>
    </row>
    <row r="53" spans="1:8" x14ac:dyDescent="0.25">
      <c r="A53" s="204">
        <v>32363</v>
      </c>
      <c r="B53" s="205" t="s">
        <v>280</v>
      </c>
      <c r="C53" s="206">
        <v>505.89</v>
      </c>
      <c r="D53" s="206">
        <v>1300</v>
      </c>
      <c r="E53" s="206">
        <v>1300</v>
      </c>
      <c r="F53" s="206">
        <v>586.09</v>
      </c>
      <c r="G53" s="206">
        <f t="shared" si="4"/>
        <v>115.85324872996108</v>
      </c>
      <c r="H53" s="206">
        <f t="shared" si="5"/>
        <v>45.08384615384616</v>
      </c>
    </row>
    <row r="54" spans="1:8" x14ac:dyDescent="0.25">
      <c r="A54" s="204">
        <v>32214</v>
      </c>
      <c r="B54" s="205" t="s">
        <v>281</v>
      </c>
      <c r="C54" s="206">
        <v>2017.67</v>
      </c>
      <c r="D54" s="206">
        <v>5000</v>
      </c>
      <c r="E54" s="206">
        <v>5000</v>
      </c>
      <c r="F54" s="206">
        <v>2629.44</v>
      </c>
      <c r="G54" s="206">
        <f t="shared" si="4"/>
        <v>130.32061734575029</v>
      </c>
      <c r="H54" s="206">
        <f t="shared" si="5"/>
        <v>52.588799999999999</v>
      </c>
    </row>
    <row r="55" spans="1:8" x14ac:dyDescent="0.25">
      <c r="A55" s="204">
        <v>31321</v>
      </c>
      <c r="B55" s="205" t="s">
        <v>243</v>
      </c>
      <c r="C55" s="206">
        <v>21420.71</v>
      </c>
      <c r="D55" s="206">
        <v>38000</v>
      </c>
      <c r="E55" s="206">
        <v>38000</v>
      </c>
      <c r="F55" s="206">
        <v>11638.99</v>
      </c>
      <c r="G55" s="206">
        <f t="shared" si="4"/>
        <v>54.335220447874974</v>
      </c>
      <c r="H55" s="206">
        <f t="shared" si="5"/>
        <v>30.628921052631579</v>
      </c>
    </row>
    <row r="56" spans="1:8" x14ac:dyDescent="0.25">
      <c r="A56" s="204">
        <v>32373</v>
      </c>
      <c r="B56" s="205" t="s">
        <v>282</v>
      </c>
      <c r="C56" s="206">
        <v>0</v>
      </c>
      <c r="D56" s="206">
        <v>500</v>
      </c>
      <c r="E56" s="206">
        <v>500</v>
      </c>
      <c r="F56" s="206">
        <v>0</v>
      </c>
      <c r="G56" s="206">
        <v>0</v>
      </c>
      <c r="H56" s="206">
        <f t="shared" si="5"/>
        <v>0</v>
      </c>
    </row>
    <row r="57" spans="1:8" x14ac:dyDescent="0.25">
      <c r="A57" s="204">
        <v>32219</v>
      </c>
      <c r="B57" s="205" t="s">
        <v>249</v>
      </c>
      <c r="C57" s="206">
        <v>601.16</v>
      </c>
      <c r="D57" s="206">
        <v>2900</v>
      </c>
      <c r="E57" s="206">
        <v>2900</v>
      </c>
      <c r="F57" s="206">
        <v>2619.4899999999998</v>
      </c>
      <c r="G57" s="206">
        <f t="shared" si="4"/>
        <v>435.73923747421651</v>
      </c>
      <c r="H57" s="206">
        <f t="shared" si="5"/>
        <v>90.327241379310337</v>
      </c>
    </row>
    <row r="58" spans="1:8" x14ac:dyDescent="0.25">
      <c r="A58" s="204">
        <v>32212</v>
      </c>
      <c r="B58" s="205" t="s">
        <v>283</v>
      </c>
      <c r="C58" s="206">
        <v>647.5</v>
      </c>
      <c r="D58" s="206">
        <v>3000</v>
      </c>
      <c r="E58" s="206">
        <v>3000</v>
      </c>
      <c r="F58" s="206">
        <v>557.83000000000004</v>
      </c>
      <c r="G58" s="206">
        <f t="shared" si="4"/>
        <v>86.151351351351352</v>
      </c>
      <c r="H58" s="206">
        <f t="shared" si="5"/>
        <v>18.594333333333335</v>
      </c>
    </row>
    <row r="59" spans="1:8" x14ac:dyDescent="0.25">
      <c r="A59" s="204">
        <v>32141</v>
      </c>
      <c r="B59" s="205" t="s">
        <v>284</v>
      </c>
      <c r="C59" s="206">
        <v>0</v>
      </c>
      <c r="D59" s="206">
        <v>100</v>
      </c>
      <c r="E59" s="206">
        <v>100</v>
      </c>
      <c r="F59" s="206">
        <v>0</v>
      </c>
      <c r="G59" s="206">
        <v>0</v>
      </c>
      <c r="H59" s="206">
        <f t="shared" si="5"/>
        <v>0</v>
      </c>
    </row>
    <row r="60" spans="1:8" x14ac:dyDescent="0.25">
      <c r="A60" s="204">
        <v>32131</v>
      </c>
      <c r="B60" s="205" t="s">
        <v>285</v>
      </c>
      <c r="C60" s="206">
        <v>80</v>
      </c>
      <c r="D60" s="206">
        <v>5000</v>
      </c>
      <c r="E60" s="206">
        <v>5000</v>
      </c>
      <c r="F60" s="206">
        <v>1856.5</v>
      </c>
      <c r="G60" s="206">
        <f t="shared" si="4"/>
        <v>2320.625</v>
      </c>
      <c r="H60" s="206">
        <f t="shared" si="5"/>
        <v>37.130000000000003</v>
      </c>
    </row>
    <row r="61" spans="1:8" x14ac:dyDescent="0.25">
      <c r="A61" s="204">
        <v>32121</v>
      </c>
      <c r="B61" s="205" t="s">
        <v>286</v>
      </c>
      <c r="C61" s="206">
        <v>7927.73</v>
      </c>
      <c r="D61" s="206">
        <v>20000</v>
      </c>
      <c r="E61" s="206">
        <v>20000</v>
      </c>
      <c r="F61" s="206">
        <v>9341.98</v>
      </c>
      <c r="G61" s="206">
        <f t="shared" si="4"/>
        <v>117.83928060113047</v>
      </c>
      <c r="H61" s="206">
        <f t="shared" si="5"/>
        <v>46.709899999999998</v>
      </c>
    </row>
    <row r="62" spans="1:8" x14ac:dyDescent="0.25">
      <c r="A62" s="204">
        <v>31216</v>
      </c>
      <c r="B62" s="205" t="s">
        <v>242</v>
      </c>
      <c r="C62" s="206">
        <v>0</v>
      </c>
      <c r="D62" s="206">
        <v>0</v>
      </c>
      <c r="E62" s="206">
        <v>0</v>
      </c>
      <c r="F62" s="206">
        <v>0</v>
      </c>
      <c r="G62" s="206">
        <v>0</v>
      </c>
      <c r="H62" s="206">
        <v>0</v>
      </c>
    </row>
    <row r="63" spans="1:8" x14ac:dyDescent="0.25">
      <c r="A63" s="204">
        <v>32242</v>
      </c>
      <c r="B63" s="205" t="s">
        <v>287</v>
      </c>
      <c r="C63" s="206">
        <v>85.31</v>
      </c>
      <c r="D63" s="206">
        <v>500</v>
      </c>
      <c r="E63" s="206">
        <v>500</v>
      </c>
      <c r="F63" s="206">
        <v>878.6</v>
      </c>
      <c r="G63" s="206">
        <f t="shared" si="4"/>
        <v>1029.8909858164341</v>
      </c>
      <c r="H63" s="206">
        <f t="shared" si="5"/>
        <v>175.72</v>
      </c>
    </row>
    <row r="64" spans="1:8" x14ac:dyDescent="0.25">
      <c r="A64" s="204">
        <v>32322</v>
      </c>
      <c r="B64" s="205" t="s">
        <v>288</v>
      </c>
      <c r="C64" s="206">
        <v>2088.9</v>
      </c>
      <c r="D64" s="206">
        <v>5000</v>
      </c>
      <c r="E64" s="206">
        <v>5000</v>
      </c>
      <c r="F64" s="206">
        <v>14700.17</v>
      </c>
      <c r="G64" s="206">
        <f t="shared" si="4"/>
        <v>703.72779932021638</v>
      </c>
      <c r="H64" s="206">
        <f t="shared" si="5"/>
        <v>294.0034</v>
      </c>
    </row>
    <row r="65" spans="1:8" x14ac:dyDescent="0.25">
      <c r="A65" s="204">
        <v>32343</v>
      </c>
      <c r="B65" s="205" t="s">
        <v>289</v>
      </c>
      <c r="C65" s="206">
        <v>0</v>
      </c>
      <c r="D65" s="206">
        <v>150</v>
      </c>
      <c r="E65" s="206">
        <v>150</v>
      </c>
      <c r="F65" s="206">
        <v>186.36</v>
      </c>
      <c r="G65" s="206">
        <v>0</v>
      </c>
      <c r="H65" s="206">
        <f t="shared" si="5"/>
        <v>124.24000000000002</v>
      </c>
    </row>
    <row r="66" spans="1:8" x14ac:dyDescent="0.25">
      <c r="A66" s="204">
        <v>32353</v>
      </c>
      <c r="B66" s="205" t="s">
        <v>290</v>
      </c>
      <c r="C66" s="206">
        <v>0</v>
      </c>
      <c r="D66" s="206">
        <v>700</v>
      </c>
      <c r="E66" s="206">
        <v>700</v>
      </c>
      <c r="F66" s="206">
        <v>300</v>
      </c>
      <c r="G66" s="206">
        <v>0</v>
      </c>
      <c r="H66" s="206">
        <f t="shared" si="5"/>
        <v>42.857142857142854</v>
      </c>
    </row>
    <row r="67" spans="1:8" x14ac:dyDescent="0.25">
      <c r="A67" s="204">
        <v>32321</v>
      </c>
      <c r="B67" s="205" t="s">
        <v>291</v>
      </c>
      <c r="C67" s="206">
        <v>0</v>
      </c>
      <c r="D67" s="206">
        <v>400</v>
      </c>
      <c r="E67" s="206">
        <v>400</v>
      </c>
      <c r="F67" s="206">
        <v>0</v>
      </c>
      <c r="G67" s="206">
        <v>0</v>
      </c>
      <c r="H67" s="206">
        <f t="shared" si="5"/>
        <v>0</v>
      </c>
    </row>
    <row r="68" spans="1:8" x14ac:dyDescent="0.25">
      <c r="A68" s="204">
        <v>32377</v>
      </c>
      <c r="B68" s="205" t="s">
        <v>292</v>
      </c>
      <c r="C68" s="206">
        <v>666.19</v>
      </c>
      <c r="D68" s="206">
        <v>0</v>
      </c>
      <c r="E68" s="206">
        <v>0</v>
      </c>
      <c r="F68" s="206">
        <v>0</v>
      </c>
      <c r="G68" s="206">
        <f t="shared" ref="G68:G77" si="6">F68/C68*100</f>
        <v>0</v>
      </c>
      <c r="H68" s="206">
        <v>0</v>
      </c>
    </row>
    <row r="69" spans="1:8" x14ac:dyDescent="0.25">
      <c r="A69" s="204">
        <v>31131</v>
      </c>
      <c r="B69" s="205" t="s">
        <v>74</v>
      </c>
      <c r="C69" s="206">
        <v>173.88</v>
      </c>
      <c r="D69" s="206">
        <v>0</v>
      </c>
      <c r="E69" s="206">
        <v>0</v>
      </c>
      <c r="F69" s="206">
        <v>0</v>
      </c>
      <c r="G69" s="206">
        <f t="shared" si="6"/>
        <v>0</v>
      </c>
      <c r="H69" s="206">
        <v>0</v>
      </c>
    </row>
    <row r="70" spans="1:8" x14ac:dyDescent="0.25">
      <c r="A70" s="204">
        <v>32132</v>
      </c>
      <c r="B70" s="205" t="s">
        <v>293</v>
      </c>
      <c r="C70" s="206">
        <v>153.75</v>
      </c>
      <c r="D70" s="206">
        <v>1000</v>
      </c>
      <c r="E70" s="206">
        <v>1000</v>
      </c>
      <c r="F70" s="206">
        <v>0</v>
      </c>
      <c r="G70" s="206">
        <f t="shared" si="6"/>
        <v>0</v>
      </c>
      <c r="H70" s="206">
        <f t="shared" si="5"/>
        <v>0</v>
      </c>
    </row>
    <row r="71" spans="1:8" x14ac:dyDescent="0.25">
      <c r="A71" s="204">
        <v>32399</v>
      </c>
      <c r="B71" s="205" t="s">
        <v>294</v>
      </c>
      <c r="C71" s="206">
        <v>0</v>
      </c>
      <c r="D71" s="206">
        <v>0</v>
      </c>
      <c r="E71" s="206">
        <v>0</v>
      </c>
      <c r="F71" s="206">
        <v>0</v>
      </c>
      <c r="G71" s="206">
        <v>0</v>
      </c>
      <c r="H71" s="206">
        <v>0</v>
      </c>
    </row>
    <row r="72" spans="1:8" x14ac:dyDescent="0.25">
      <c r="A72" s="204">
        <v>31214</v>
      </c>
      <c r="B72" s="205" t="s">
        <v>295</v>
      </c>
      <c r="C72" s="206">
        <v>0</v>
      </c>
      <c r="D72" s="206">
        <v>4000</v>
      </c>
      <c r="E72" s="206">
        <v>4000</v>
      </c>
      <c r="F72" s="206">
        <v>0</v>
      </c>
      <c r="G72" s="206">
        <v>0</v>
      </c>
      <c r="H72" s="206">
        <f t="shared" si="5"/>
        <v>0</v>
      </c>
    </row>
    <row r="73" spans="1:8" x14ac:dyDescent="0.25">
      <c r="A73" s="204">
        <v>32339</v>
      </c>
      <c r="B73" s="205" t="s">
        <v>296</v>
      </c>
      <c r="C73" s="206">
        <v>0</v>
      </c>
      <c r="D73" s="206">
        <v>100</v>
      </c>
      <c r="E73" s="206">
        <v>100</v>
      </c>
      <c r="F73" s="206">
        <v>0</v>
      </c>
      <c r="G73" s="206">
        <v>0</v>
      </c>
      <c r="H73" s="206">
        <f t="shared" si="5"/>
        <v>0</v>
      </c>
    </row>
    <row r="74" spans="1:8" x14ac:dyDescent="0.25">
      <c r="A74" s="204">
        <v>32372</v>
      </c>
      <c r="B74" s="205" t="s">
        <v>297</v>
      </c>
      <c r="C74" s="206">
        <v>0</v>
      </c>
      <c r="D74" s="206">
        <v>500</v>
      </c>
      <c r="E74" s="206">
        <v>500</v>
      </c>
      <c r="F74" s="206">
        <v>0</v>
      </c>
      <c r="G74" s="206">
        <v>0</v>
      </c>
      <c r="H74" s="206">
        <f t="shared" si="5"/>
        <v>0</v>
      </c>
    </row>
    <row r="75" spans="1:8" x14ac:dyDescent="0.25">
      <c r="A75" s="204">
        <v>32393</v>
      </c>
      <c r="B75" s="205" t="s">
        <v>298</v>
      </c>
      <c r="C75" s="206">
        <v>0</v>
      </c>
      <c r="D75" s="206">
        <v>500</v>
      </c>
      <c r="E75" s="206">
        <v>500</v>
      </c>
      <c r="F75" s="206">
        <v>406.4</v>
      </c>
      <c r="G75" s="206">
        <v>0</v>
      </c>
      <c r="H75" s="206">
        <f t="shared" si="5"/>
        <v>81.28</v>
      </c>
    </row>
    <row r="76" spans="1:8" x14ac:dyDescent="0.25">
      <c r="A76" s="204">
        <v>32941</v>
      </c>
      <c r="B76" s="205" t="s">
        <v>299</v>
      </c>
      <c r="C76" s="206">
        <v>0</v>
      </c>
      <c r="D76" s="206">
        <v>200</v>
      </c>
      <c r="E76" s="206">
        <v>200</v>
      </c>
      <c r="F76" s="206">
        <v>183</v>
      </c>
      <c r="G76" s="206">
        <v>0</v>
      </c>
      <c r="H76" s="206">
        <f t="shared" si="5"/>
        <v>91.5</v>
      </c>
    </row>
    <row r="77" spans="1:8" x14ac:dyDescent="0.25">
      <c r="A77" s="204">
        <v>42621</v>
      </c>
      <c r="B77" s="205" t="s">
        <v>169</v>
      </c>
      <c r="C77" s="206">
        <v>1250</v>
      </c>
      <c r="D77" s="206">
        <v>5500</v>
      </c>
      <c r="E77" s="206">
        <v>5500</v>
      </c>
      <c r="F77" s="206">
        <v>4968.75</v>
      </c>
      <c r="G77" s="206">
        <f t="shared" si="6"/>
        <v>397.5</v>
      </c>
      <c r="H77" s="206">
        <f t="shared" si="5"/>
        <v>90.340909090909093</v>
      </c>
    </row>
    <row r="78" spans="1:8" x14ac:dyDescent="0.25">
      <c r="A78" s="204">
        <v>42211</v>
      </c>
      <c r="B78" s="205" t="s">
        <v>300</v>
      </c>
      <c r="C78" s="206">
        <v>0</v>
      </c>
      <c r="D78" s="206">
        <v>1000</v>
      </c>
      <c r="E78" s="206">
        <v>1000</v>
      </c>
      <c r="F78" s="206">
        <v>1000</v>
      </c>
      <c r="G78" s="206">
        <v>0</v>
      </c>
      <c r="H78" s="206">
        <f t="shared" si="5"/>
        <v>100</v>
      </c>
    </row>
    <row r="79" spans="1:8" x14ac:dyDescent="0.25">
      <c r="A79" s="204">
        <v>42219</v>
      </c>
      <c r="B79" s="205" t="s">
        <v>301</v>
      </c>
      <c r="C79" s="206">
        <v>0</v>
      </c>
      <c r="D79" s="206">
        <v>1500</v>
      </c>
      <c r="E79" s="206">
        <v>1500</v>
      </c>
      <c r="F79" s="206">
        <v>3628.68</v>
      </c>
      <c r="G79" s="206">
        <v>0</v>
      </c>
      <c r="H79" s="206">
        <f t="shared" si="5"/>
        <v>241.91200000000001</v>
      </c>
    </row>
    <row r="80" spans="1:8" x14ac:dyDescent="0.25">
      <c r="A80" s="204">
        <v>42273</v>
      </c>
      <c r="B80" s="205" t="s">
        <v>302</v>
      </c>
      <c r="C80" s="206">
        <v>0</v>
      </c>
      <c r="D80" s="206">
        <v>1000</v>
      </c>
      <c r="E80" s="206">
        <v>1000</v>
      </c>
      <c r="F80" s="206">
        <v>2101.25</v>
      </c>
      <c r="G80" s="206">
        <v>0</v>
      </c>
      <c r="H80" s="206">
        <f t="shared" si="5"/>
        <v>210.12499999999997</v>
      </c>
    </row>
    <row r="81" spans="1:8" x14ac:dyDescent="0.25">
      <c r="A81" s="197"/>
      <c r="B81" s="195" t="s">
        <v>247</v>
      </c>
      <c r="C81" s="196">
        <f>SUM(C21:C80)</f>
        <v>70245.119999999995</v>
      </c>
      <c r="D81" s="196">
        <f t="shared" ref="D81:F81" si="7">SUM(D21:D80)</f>
        <v>217000</v>
      </c>
      <c r="E81" s="196">
        <f t="shared" si="7"/>
        <v>217000</v>
      </c>
      <c r="F81" s="196">
        <f t="shared" si="7"/>
        <v>92385.7</v>
      </c>
      <c r="G81" s="207">
        <f t="shared" si="4"/>
        <v>131.51902936460215</v>
      </c>
      <c r="H81" s="207">
        <f t="shared" si="5"/>
        <v>42.574055299539168</v>
      </c>
    </row>
    <row r="82" spans="1:8" x14ac:dyDescent="0.25">
      <c r="A82" s="199" t="s">
        <v>303</v>
      </c>
      <c r="B82" s="200"/>
      <c r="C82" s="201"/>
      <c r="D82" s="201"/>
      <c r="E82" s="201"/>
      <c r="F82" s="201"/>
      <c r="G82" s="201"/>
      <c r="H82" s="201"/>
    </row>
    <row r="83" spans="1:8" x14ac:dyDescent="0.25">
      <c r="A83" s="204">
        <v>31111</v>
      </c>
      <c r="B83" s="205" t="s">
        <v>239</v>
      </c>
      <c r="C83" s="206">
        <v>7380.12</v>
      </c>
      <c r="D83" s="206">
        <v>0</v>
      </c>
      <c r="E83" s="206">
        <v>0</v>
      </c>
      <c r="F83" s="206">
        <v>0</v>
      </c>
      <c r="G83" s="206">
        <f t="shared" ref="G83:G89" si="8">F83/C83*100</f>
        <v>0</v>
      </c>
      <c r="H83" s="206">
        <v>0</v>
      </c>
    </row>
    <row r="84" spans="1:8" x14ac:dyDescent="0.25">
      <c r="A84" s="204">
        <v>31321</v>
      </c>
      <c r="B84" s="205" t="s">
        <v>243</v>
      </c>
      <c r="C84" s="206">
        <v>979.96</v>
      </c>
      <c r="D84" s="206">
        <v>0</v>
      </c>
      <c r="E84" s="206">
        <v>0</v>
      </c>
      <c r="F84" s="206">
        <v>0</v>
      </c>
      <c r="G84" s="206">
        <f t="shared" si="8"/>
        <v>0</v>
      </c>
      <c r="H84" s="206">
        <v>0</v>
      </c>
    </row>
    <row r="85" spans="1:8" x14ac:dyDescent="0.25">
      <c r="A85" s="204">
        <v>322242</v>
      </c>
      <c r="B85" s="205" t="s">
        <v>255</v>
      </c>
      <c r="C85" s="206">
        <v>102.09</v>
      </c>
      <c r="D85" s="206">
        <v>0</v>
      </c>
      <c r="E85" s="206">
        <v>0</v>
      </c>
      <c r="F85" s="206">
        <v>0</v>
      </c>
      <c r="G85" s="206">
        <f t="shared" si="8"/>
        <v>0</v>
      </c>
      <c r="H85" s="206">
        <v>0</v>
      </c>
    </row>
    <row r="86" spans="1:8" x14ac:dyDescent="0.25">
      <c r="A86" s="204">
        <v>32219</v>
      </c>
      <c r="B86" s="205" t="s">
        <v>249</v>
      </c>
      <c r="C86" s="206">
        <v>1179.3</v>
      </c>
      <c r="D86" s="206">
        <v>4000</v>
      </c>
      <c r="E86" s="206">
        <v>4000</v>
      </c>
      <c r="F86" s="206">
        <v>293.94</v>
      </c>
      <c r="G86" s="206">
        <f t="shared" si="8"/>
        <v>24.924955482065634</v>
      </c>
      <c r="H86" s="206">
        <f t="shared" ref="H86:H89" si="9">F86/E86*100</f>
        <v>7.3484999999999996</v>
      </c>
    </row>
    <row r="87" spans="1:8" x14ac:dyDescent="0.25">
      <c r="A87" s="204">
        <v>32251</v>
      </c>
      <c r="B87" s="205" t="s">
        <v>261</v>
      </c>
      <c r="C87" s="206">
        <v>299.89999999999998</v>
      </c>
      <c r="D87" s="206">
        <v>3000</v>
      </c>
      <c r="E87" s="206">
        <v>3000</v>
      </c>
      <c r="F87" s="206">
        <v>569.86</v>
      </c>
      <c r="G87" s="206">
        <f t="shared" si="8"/>
        <v>190.01667222407471</v>
      </c>
      <c r="H87" s="206">
        <f t="shared" si="9"/>
        <v>18.995333333333335</v>
      </c>
    </row>
    <row r="88" spans="1:8" x14ac:dyDescent="0.25">
      <c r="A88" s="204">
        <v>42273</v>
      </c>
      <c r="B88" s="205" t="s">
        <v>302</v>
      </c>
      <c r="C88" s="206">
        <v>0</v>
      </c>
      <c r="D88" s="206">
        <v>1000</v>
      </c>
      <c r="E88" s="206">
        <v>1000</v>
      </c>
      <c r="F88" s="206">
        <v>0</v>
      </c>
      <c r="G88" s="206">
        <v>0</v>
      </c>
      <c r="H88" s="206">
        <f t="shared" si="9"/>
        <v>0</v>
      </c>
    </row>
    <row r="89" spans="1:8" x14ac:dyDescent="0.25">
      <c r="A89" s="197"/>
      <c r="B89" s="195" t="s">
        <v>247</v>
      </c>
      <c r="C89" s="196">
        <f>SUM(C83:C88)</f>
        <v>9941.369999999999</v>
      </c>
      <c r="D89" s="196">
        <f t="shared" ref="D89:F89" si="10">SUM(D83:D88)</f>
        <v>8000</v>
      </c>
      <c r="E89" s="196">
        <f t="shared" si="10"/>
        <v>8000</v>
      </c>
      <c r="F89" s="196">
        <f t="shared" si="10"/>
        <v>863.8</v>
      </c>
      <c r="G89" s="207">
        <f t="shared" si="8"/>
        <v>8.6889432744179125</v>
      </c>
      <c r="H89" s="207">
        <f t="shared" si="9"/>
        <v>10.797499999999999</v>
      </c>
    </row>
    <row r="90" spans="1:8" x14ac:dyDescent="0.25">
      <c r="A90" s="199" t="s">
        <v>304</v>
      </c>
      <c r="B90" s="200"/>
      <c r="C90" s="201"/>
      <c r="D90" s="201"/>
      <c r="E90" s="201"/>
      <c r="F90" s="201"/>
      <c r="G90" s="201"/>
      <c r="H90" s="201"/>
    </row>
    <row r="91" spans="1:8" x14ac:dyDescent="0.25">
      <c r="A91" s="204">
        <v>32251</v>
      </c>
      <c r="B91" s="205" t="s">
        <v>261</v>
      </c>
      <c r="C91" s="206">
        <v>0</v>
      </c>
      <c r="D91" s="206">
        <v>2000</v>
      </c>
      <c r="E91" s="206">
        <v>2000</v>
      </c>
      <c r="F91" s="206">
        <v>0</v>
      </c>
      <c r="G91" s="206">
        <v>0</v>
      </c>
      <c r="H91" s="206">
        <f t="shared" ref="H91:H96" si="11">F91/E91*100</f>
        <v>0</v>
      </c>
    </row>
    <row r="92" spans="1:8" x14ac:dyDescent="0.25">
      <c r="A92" s="204">
        <v>32393</v>
      </c>
      <c r="B92" s="205" t="s">
        <v>298</v>
      </c>
      <c r="C92" s="206">
        <v>0</v>
      </c>
      <c r="D92" s="206">
        <v>1000</v>
      </c>
      <c r="E92" s="206">
        <v>1000</v>
      </c>
      <c r="F92" s="206">
        <v>0</v>
      </c>
      <c r="G92" s="206">
        <v>0</v>
      </c>
      <c r="H92" s="206">
        <f t="shared" si="11"/>
        <v>0</v>
      </c>
    </row>
    <row r="93" spans="1:8" x14ac:dyDescent="0.25">
      <c r="A93" s="197">
        <v>32219</v>
      </c>
      <c r="B93" s="198" t="s">
        <v>249</v>
      </c>
      <c r="C93" s="202">
        <v>0</v>
      </c>
      <c r="D93" s="202">
        <v>3000</v>
      </c>
      <c r="E93" s="202">
        <v>3000</v>
      </c>
      <c r="F93" s="202">
        <v>0</v>
      </c>
      <c r="G93" s="206">
        <v>0</v>
      </c>
      <c r="H93" s="206">
        <f t="shared" si="11"/>
        <v>0</v>
      </c>
    </row>
    <row r="94" spans="1:8" x14ac:dyDescent="0.25">
      <c r="A94" s="197">
        <v>42211</v>
      </c>
      <c r="B94" s="198" t="s">
        <v>300</v>
      </c>
      <c r="C94" s="202">
        <v>2208.44</v>
      </c>
      <c r="D94" s="202">
        <v>0</v>
      </c>
      <c r="E94" s="202">
        <v>0</v>
      </c>
      <c r="F94" s="202">
        <v>0</v>
      </c>
      <c r="G94" s="206">
        <f t="shared" ref="G94:G95" si="12">F94/C94*100</f>
        <v>0</v>
      </c>
      <c r="H94" s="206">
        <v>0</v>
      </c>
    </row>
    <row r="95" spans="1:8" x14ac:dyDescent="0.25">
      <c r="A95" s="197">
        <v>42273</v>
      </c>
      <c r="B95" s="198" t="s">
        <v>302</v>
      </c>
      <c r="C95" s="202">
        <v>1891.56</v>
      </c>
      <c r="D95" s="202">
        <v>1500</v>
      </c>
      <c r="E95" s="202">
        <v>1500</v>
      </c>
      <c r="F95" s="202">
        <v>0</v>
      </c>
      <c r="G95" s="206">
        <f t="shared" si="12"/>
        <v>0</v>
      </c>
      <c r="H95" s="206">
        <f t="shared" si="11"/>
        <v>0</v>
      </c>
    </row>
    <row r="96" spans="1:8" x14ac:dyDescent="0.25">
      <c r="A96" s="197"/>
      <c r="B96" s="195" t="s">
        <v>247</v>
      </c>
      <c r="C96" s="196">
        <f>SUM(C91:C95)</f>
        <v>4100</v>
      </c>
      <c r="D96" s="196">
        <f>SUM(D91:D95)</f>
        <v>7500</v>
      </c>
      <c r="E96" s="196">
        <f t="shared" ref="E96:F96" si="13">SUM(E91:E95)</f>
        <v>7500</v>
      </c>
      <c r="F96" s="196">
        <f t="shared" si="13"/>
        <v>0</v>
      </c>
      <c r="G96" s="207">
        <v>0</v>
      </c>
      <c r="H96" s="207">
        <f t="shared" si="11"/>
        <v>0</v>
      </c>
    </row>
  </sheetData>
  <mergeCells count="2">
    <mergeCell ref="A1:H1"/>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A166-43BE-40FE-9DA5-7EB80FA8F031}">
  <dimension ref="A1:T17"/>
  <sheetViews>
    <sheetView workbookViewId="0">
      <selection activeCell="H35" sqref="H35"/>
    </sheetView>
  </sheetViews>
  <sheetFormatPr defaultRowHeight="15" x14ac:dyDescent="0.25"/>
  <sheetData>
    <row r="1" spans="1:20" x14ac:dyDescent="0.25">
      <c r="A1" s="208" t="s">
        <v>227</v>
      </c>
      <c r="B1" s="208"/>
      <c r="C1" s="208"/>
      <c r="D1" s="208"/>
      <c r="E1" s="208"/>
      <c r="F1" s="208"/>
      <c r="G1" s="208"/>
      <c r="H1" s="208"/>
      <c r="I1" s="208"/>
      <c r="J1" s="208"/>
      <c r="K1" s="208"/>
      <c r="L1" s="208"/>
      <c r="M1" s="208"/>
      <c r="N1" s="208"/>
      <c r="O1" s="208"/>
      <c r="P1" s="208"/>
      <c r="Q1" s="208"/>
      <c r="R1" s="208"/>
      <c r="S1" s="208"/>
      <c r="T1" s="208"/>
    </row>
    <row r="2" spans="1:20" x14ac:dyDescent="0.25">
      <c r="A2" s="209" t="s">
        <v>13</v>
      </c>
      <c r="B2" s="209"/>
      <c r="C2" s="209"/>
      <c r="D2" s="209"/>
      <c r="E2" s="209"/>
      <c r="F2" s="209"/>
      <c r="G2" s="209"/>
      <c r="H2" s="209"/>
      <c r="I2" s="209"/>
      <c r="J2" s="209"/>
      <c r="K2" s="209"/>
      <c r="L2" s="209"/>
      <c r="M2" s="209"/>
      <c r="N2" s="209"/>
      <c r="O2" s="209"/>
      <c r="P2" s="209"/>
      <c r="Q2" s="209"/>
      <c r="R2" s="209"/>
      <c r="S2" s="209"/>
      <c r="T2" s="209"/>
    </row>
    <row r="3" spans="1:20" x14ac:dyDescent="0.25">
      <c r="A3" s="210" t="s">
        <v>305</v>
      </c>
      <c r="B3" s="211" t="s">
        <v>306</v>
      </c>
      <c r="C3" s="212"/>
      <c r="D3" s="213" t="s">
        <v>15</v>
      </c>
      <c r="E3" s="213"/>
      <c r="F3" s="213"/>
      <c r="G3" s="213" t="s">
        <v>51</v>
      </c>
      <c r="H3" s="213"/>
      <c r="I3" s="213"/>
      <c r="J3" s="214"/>
      <c r="K3" s="213" t="s">
        <v>52</v>
      </c>
      <c r="L3" s="213"/>
      <c r="M3" s="213"/>
      <c r="N3" s="214"/>
      <c r="O3" s="213" t="s">
        <v>18</v>
      </c>
      <c r="P3" s="213"/>
      <c r="Q3" s="213"/>
      <c r="R3" s="215" t="s">
        <v>19</v>
      </c>
      <c r="S3" s="214"/>
      <c r="T3" s="216" t="s">
        <v>20</v>
      </c>
    </row>
    <row r="4" spans="1:20" x14ac:dyDescent="0.25">
      <c r="A4" s="210"/>
      <c r="B4" s="217"/>
      <c r="C4" s="218"/>
      <c r="D4" s="213"/>
      <c r="E4" s="213"/>
      <c r="F4" s="213"/>
      <c r="G4" s="213"/>
      <c r="H4" s="213"/>
      <c r="I4" s="213"/>
      <c r="J4" s="214"/>
      <c r="K4" s="213"/>
      <c r="L4" s="213"/>
      <c r="M4" s="213"/>
      <c r="N4" s="214"/>
      <c r="O4" s="213"/>
      <c r="P4" s="213"/>
      <c r="Q4" s="213"/>
      <c r="R4" s="215"/>
      <c r="S4" s="214"/>
      <c r="T4" s="216"/>
    </row>
    <row r="5" spans="1:20" x14ac:dyDescent="0.25">
      <c r="A5" s="20"/>
      <c r="B5" s="140"/>
      <c r="C5" s="142"/>
      <c r="D5" s="20"/>
      <c r="E5" s="143" t="s">
        <v>21</v>
      </c>
      <c r="F5" s="20">
        <v>1</v>
      </c>
      <c r="G5" s="20"/>
      <c r="H5" s="143" t="s">
        <v>22</v>
      </c>
      <c r="I5" s="20">
        <v>2</v>
      </c>
      <c r="J5" s="20"/>
      <c r="K5" s="20"/>
      <c r="L5" s="143" t="s">
        <v>23</v>
      </c>
      <c r="M5" s="20">
        <v>3</v>
      </c>
      <c r="N5" s="20"/>
      <c r="O5" s="20"/>
      <c r="P5" s="143" t="s">
        <v>24</v>
      </c>
      <c r="Q5" s="20">
        <v>4</v>
      </c>
      <c r="R5" s="143" t="s">
        <v>53</v>
      </c>
      <c r="S5" s="219" t="s">
        <v>54</v>
      </c>
      <c r="T5" s="219" t="s">
        <v>54</v>
      </c>
    </row>
    <row r="6" spans="1:20" x14ac:dyDescent="0.25">
      <c r="A6" s="214"/>
      <c r="B6" s="220" t="s">
        <v>307</v>
      </c>
      <c r="C6" s="221"/>
      <c r="D6" s="222">
        <f>D15+D13+D11+D7</f>
        <v>273884.19999999995</v>
      </c>
      <c r="E6" s="222"/>
      <c r="F6" s="222"/>
      <c r="G6" s="222">
        <v>783600</v>
      </c>
      <c r="H6" s="222"/>
      <c r="I6" s="222"/>
      <c r="J6" s="214"/>
      <c r="K6" s="222">
        <v>783600</v>
      </c>
      <c r="L6" s="222"/>
      <c r="M6" s="222"/>
      <c r="N6" s="214"/>
      <c r="O6" s="222">
        <f>O7+O11+O13+O15</f>
        <v>427105.49</v>
      </c>
      <c r="P6" s="222"/>
      <c r="Q6" s="222"/>
      <c r="R6" s="223">
        <v>155.9331754077088</v>
      </c>
      <c r="S6" s="214"/>
      <c r="T6" s="223">
        <v>54.501828739152621</v>
      </c>
    </row>
    <row r="7" spans="1:20" x14ac:dyDescent="0.25">
      <c r="A7" s="224" t="s">
        <v>21</v>
      </c>
      <c r="B7" s="225" t="s">
        <v>308</v>
      </c>
      <c r="C7" s="226"/>
      <c r="D7" s="227">
        <v>189597.71</v>
      </c>
      <c r="E7" s="227"/>
      <c r="F7" s="227"/>
      <c r="G7" s="227">
        <v>550000</v>
      </c>
      <c r="H7" s="227"/>
      <c r="I7" s="227"/>
      <c r="J7" s="228"/>
      <c r="K7" s="227">
        <v>550000</v>
      </c>
      <c r="L7" s="227"/>
      <c r="M7" s="227"/>
      <c r="N7" s="228"/>
      <c r="O7" s="227">
        <v>333855.99</v>
      </c>
      <c r="P7" s="227"/>
      <c r="Q7" s="227"/>
      <c r="R7" s="229">
        <v>176.08650969465825</v>
      </c>
      <c r="S7" s="228"/>
      <c r="T7" s="230" t="s">
        <v>309</v>
      </c>
    </row>
    <row r="8" spans="1:20" x14ac:dyDescent="0.25">
      <c r="A8" s="77" t="s">
        <v>310</v>
      </c>
      <c r="B8" s="90" t="s">
        <v>308</v>
      </c>
      <c r="C8" s="91"/>
      <c r="D8" s="154">
        <v>189597.71</v>
      </c>
      <c r="E8" s="154"/>
      <c r="F8" s="154"/>
      <c r="G8" s="154">
        <v>550000</v>
      </c>
      <c r="H8" s="154"/>
      <c r="I8" s="154"/>
      <c r="J8" s="20"/>
      <c r="K8" s="154">
        <v>550000</v>
      </c>
      <c r="L8" s="154"/>
      <c r="M8" s="154"/>
      <c r="N8" s="20"/>
      <c r="O8" s="154">
        <v>333855.99</v>
      </c>
      <c r="P8" s="154"/>
      <c r="Q8" s="154"/>
      <c r="R8" s="231">
        <v>176.08650969465825</v>
      </c>
      <c r="S8" s="20"/>
      <c r="T8" s="232" t="s">
        <v>309</v>
      </c>
    </row>
    <row r="9" spans="1:20" x14ac:dyDescent="0.25">
      <c r="A9" s="224" t="s">
        <v>23</v>
      </c>
      <c r="B9" s="225" t="s">
        <v>311</v>
      </c>
      <c r="C9" s="226"/>
      <c r="D9" s="227">
        <v>0</v>
      </c>
      <c r="E9" s="227"/>
      <c r="F9" s="227"/>
      <c r="G9" s="227">
        <v>1100</v>
      </c>
      <c r="H9" s="227"/>
      <c r="I9" s="227"/>
      <c r="J9" s="228"/>
      <c r="K9" s="227">
        <v>1100</v>
      </c>
      <c r="L9" s="227"/>
      <c r="M9" s="227"/>
      <c r="N9" s="228"/>
      <c r="O9" s="227">
        <v>0</v>
      </c>
      <c r="P9" s="227"/>
      <c r="Q9" s="227"/>
      <c r="R9" s="229">
        <v>0</v>
      </c>
      <c r="S9" s="228"/>
      <c r="T9" s="230" t="s">
        <v>312</v>
      </c>
    </row>
    <row r="10" spans="1:20" x14ac:dyDescent="0.25">
      <c r="A10" s="77" t="s">
        <v>57</v>
      </c>
      <c r="B10" s="90" t="s">
        <v>311</v>
      </c>
      <c r="C10" s="91"/>
      <c r="D10" s="154">
        <v>0</v>
      </c>
      <c r="E10" s="154"/>
      <c r="F10" s="154"/>
      <c r="G10" s="154">
        <v>1100</v>
      </c>
      <c r="H10" s="154"/>
      <c r="I10" s="154"/>
      <c r="J10" s="20"/>
      <c r="K10" s="154">
        <v>1100</v>
      </c>
      <c r="L10" s="154"/>
      <c r="M10" s="154"/>
      <c r="N10" s="20"/>
      <c r="O10" s="154">
        <v>0</v>
      </c>
      <c r="P10" s="154"/>
      <c r="Q10" s="154"/>
      <c r="R10" s="231">
        <v>0</v>
      </c>
      <c r="S10" s="20"/>
      <c r="T10" s="232" t="s">
        <v>312</v>
      </c>
    </row>
    <row r="11" spans="1:20" x14ac:dyDescent="0.25">
      <c r="A11" s="224" t="s">
        <v>24</v>
      </c>
      <c r="B11" s="225" t="s">
        <v>313</v>
      </c>
      <c r="C11" s="226"/>
      <c r="D11" s="227">
        <v>70245.119999999995</v>
      </c>
      <c r="E11" s="227"/>
      <c r="F11" s="227"/>
      <c r="G11" s="227">
        <v>217000</v>
      </c>
      <c r="H11" s="227"/>
      <c r="I11" s="227"/>
      <c r="J11" s="228"/>
      <c r="K11" s="227">
        <v>217000</v>
      </c>
      <c r="L11" s="227"/>
      <c r="M11" s="227"/>
      <c r="N11" s="228"/>
      <c r="O11" s="227">
        <v>92385.7</v>
      </c>
      <c r="P11" s="227"/>
      <c r="Q11" s="227"/>
      <c r="R11" s="229">
        <v>131.47751758413966</v>
      </c>
      <c r="S11" s="228"/>
      <c r="T11" s="230" t="s">
        <v>314</v>
      </c>
    </row>
    <row r="12" spans="1:20" x14ac:dyDescent="0.25">
      <c r="A12" s="77" t="s">
        <v>315</v>
      </c>
      <c r="B12" s="90" t="s">
        <v>316</v>
      </c>
      <c r="C12" s="91"/>
      <c r="D12" s="154">
        <v>70245.119999999995</v>
      </c>
      <c r="E12" s="154"/>
      <c r="F12" s="154"/>
      <c r="G12" s="154">
        <v>217000</v>
      </c>
      <c r="H12" s="154"/>
      <c r="I12" s="154"/>
      <c r="J12" s="20"/>
      <c r="K12" s="154">
        <v>217000</v>
      </c>
      <c r="L12" s="154"/>
      <c r="M12" s="154"/>
      <c r="N12" s="20"/>
      <c r="O12" s="154">
        <v>92385.7</v>
      </c>
      <c r="P12" s="154"/>
      <c r="Q12" s="154"/>
      <c r="R12" s="231">
        <v>131.47751758413966</v>
      </c>
      <c r="S12" s="20"/>
      <c r="T12" s="232" t="s">
        <v>314</v>
      </c>
    </row>
    <row r="13" spans="1:20" x14ac:dyDescent="0.25">
      <c r="A13" s="224" t="s">
        <v>317</v>
      </c>
      <c r="B13" s="225" t="s">
        <v>318</v>
      </c>
      <c r="C13" s="226"/>
      <c r="D13" s="227">
        <v>9941.3700000000008</v>
      </c>
      <c r="E13" s="227"/>
      <c r="F13" s="227"/>
      <c r="G13" s="227">
        <v>8000</v>
      </c>
      <c r="H13" s="227"/>
      <c r="I13" s="227"/>
      <c r="J13" s="228"/>
      <c r="K13" s="227">
        <v>8000</v>
      </c>
      <c r="L13" s="227"/>
      <c r="M13" s="227"/>
      <c r="N13" s="228"/>
      <c r="O13" s="227">
        <v>863.8</v>
      </c>
      <c r="P13" s="227"/>
      <c r="Q13" s="227"/>
      <c r="R13" s="229">
        <v>8.6889432744179125</v>
      </c>
      <c r="S13" s="228"/>
      <c r="T13" s="230" t="s">
        <v>319</v>
      </c>
    </row>
    <row r="14" spans="1:20" x14ac:dyDescent="0.25">
      <c r="A14" s="77" t="s">
        <v>320</v>
      </c>
      <c r="B14" s="90" t="s">
        <v>321</v>
      </c>
      <c r="C14" s="91"/>
      <c r="D14" s="154">
        <v>9941.3700000000008</v>
      </c>
      <c r="E14" s="154"/>
      <c r="F14" s="154"/>
      <c r="G14" s="154">
        <v>8000</v>
      </c>
      <c r="H14" s="154"/>
      <c r="I14" s="154"/>
      <c r="J14" s="20"/>
      <c r="K14" s="154">
        <v>8000</v>
      </c>
      <c r="L14" s="154"/>
      <c r="M14" s="154"/>
      <c r="N14" s="20"/>
      <c r="O14" s="154">
        <v>863.8</v>
      </c>
      <c r="P14" s="154"/>
      <c r="Q14" s="154"/>
      <c r="R14" s="231">
        <v>8.6889432744179125</v>
      </c>
      <c r="S14" s="20"/>
      <c r="T14" s="232" t="s">
        <v>319</v>
      </c>
    </row>
    <row r="15" spans="1:20" x14ac:dyDescent="0.25">
      <c r="A15" s="224" t="s">
        <v>175</v>
      </c>
      <c r="B15" s="225" t="s">
        <v>322</v>
      </c>
      <c r="C15" s="226"/>
      <c r="D15" s="227">
        <v>4100</v>
      </c>
      <c r="E15" s="227"/>
      <c r="F15" s="227"/>
      <c r="G15" s="227">
        <v>7500</v>
      </c>
      <c r="H15" s="227"/>
      <c r="I15" s="227"/>
      <c r="J15" s="228"/>
      <c r="K15" s="227">
        <v>7500</v>
      </c>
      <c r="L15" s="227"/>
      <c r="M15" s="227"/>
      <c r="N15" s="228"/>
      <c r="O15" s="227">
        <v>0</v>
      </c>
      <c r="P15" s="227"/>
      <c r="Q15" s="227"/>
      <c r="R15" s="229">
        <v>0</v>
      </c>
      <c r="S15" s="228"/>
      <c r="T15" s="230" t="s">
        <v>312</v>
      </c>
    </row>
    <row r="16" spans="1:20" x14ac:dyDescent="0.25">
      <c r="A16" s="77" t="s">
        <v>323</v>
      </c>
      <c r="B16" s="90" t="s">
        <v>322</v>
      </c>
      <c r="C16" s="91"/>
      <c r="D16" s="154">
        <v>4100</v>
      </c>
      <c r="E16" s="154"/>
      <c r="F16" s="154"/>
      <c r="G16" s="154">
        <v>7500</v>
      </c>
      <c r="H16" s="154"/>
      <c r="I16" s="154"/>
      <c r="J16" s="20"/>
      <c r="K16" s="154">
        <v>7500</v>
      </c>
      <c r="L16" s="154"/>
      <c r="M16" s="154"/>
      <c r="N16" s="20"/>
      <c r="O16" s="154">
        <v>0</v>
      </c>
      <c r="P16" s="154"/>
      <c r="Q16" s="154"/>
      <c r="R16" s="231">
        <v>0</v>
      </c>
      <c r="S16" s="20"/>
      <c r="T16" s="232" t="s">
        <v>312</v>
      </c>
    </row>
    <row r="17" spans="1:20" x14ac:dyDescent="0.25">
      <c r="A17" s="17"/>
      <c r="B17" s="17"/>
      <c r="C17" s="17"/>
      <c r="D17" s="17"/>
      <c r="E17" s="17"/>
      <c r="F17" s="17"/>
      <c r="G17" s="17"/>
      <c r="H17" s="17"/>
      <c r="I17" s="17"/>
      <c r="J17" s="17"/>
      <c r="K17" s="17"/>
      <c r="L17" s="17"/>
      <c r="M17" s="17"/>
      <c r="N17" s="17"/>
      <c r="O17" s="17"/>
      <c r="P17" s="17"/>
      <c r="Q17" s="17"/>
      <c r="R17" s="17"/>
      <c r="S17" s="17"/>
      <c r="T17" s="17"/>
    </row>
  </sheetData>
  <mergeCells count="66">
    <mergeCell ref="B15:C15"/>
    <mergeCell ref="D15:F15"/>
    <mergeCell ref="G15:I15"/>
    <mergeCell ref="K15:M15"/>
    <mergeCell ref="O15:Q15"/>
    <mergeCell ref="B16:C16"/>
    <mergeCell ref="D16:F16"/>
    <mergeCell ref="G16:I16"/>
    <mergeCell ref="K16:M16"/>
    <mergeCell ref="O16:Q16"/>
    <mergeCell ref="B13:C13"/>
    <mergeCell ref="D13:F13"/>
    <mergeCell ref="G13:I13"/>
    <mergeCell ref="K13:M13"/>
    <mergeCell ref="O13:Q13"/>
    <mergeCell ref="B14:C14"/>
    <mergeCell ref="D14:F14"/>
    <mergeCell ref="G14:I14"/>
    <mergeCell ref="K14:M14"/>
    <mergeCell ref="O14:Q14"/>
    <mergeCell ref="B11:C11"/>
    <mergeCell ref="D11:F11"/>
    <mergeCell ref="G11:I11"/>
    <mergeCell ref="K11:M11"/>
    <mergeCell ref="O11:Q11"/>
    <mergeCell ref="B12:C12"/>
    <mergeCell ref="D12:F12"/>
    <mergeCell ref="G12:I12"/>
    <mergeCell ref="K12:M12"/>
    <mergeCell ref="O12:Q12"/>
    <mergeCell ref="B9:C9"/>
    <mergeCell ref="D9:F9"/>
    <mergeCell ref="G9:I9"/>
    <mergeCell ref="K9:M9"/>
    <mergeCell ref="O9:Q9"/>
    <mergeCell ref="B10:C10"/>
    <mergeCell ref="D10:F10"/>
    <mergeCell ref="G10:I10"/>
    <mergeCell ref="K10:M10"/>
    <mergeCell ref="O10:Q10"/>
    <mergeCell ref="B7:C7"/>
    <mergeCell ref="D7:F7"/>
    <mergeCell ref="G7:I7"/>
    <mergeCell ref="K7:M7"/>
    <mergeCell ref="O7:Q7"/>
    <mergeCell ref="B8:C8"/>
    <mergeCell ref="D8:F8"/>
    <mergeCell ref="G8:I8"/>
    <mergeCell ref="K8:M8"/>
    <mergeCell ref="O8:Q8"/>
    <mergeCell ref="B5:C5"/>
    <mergeCell ref="B6:C6"/>
    <mergeCell ref="D6:F6"/>
    <mergeCell ref="G6:I6"/>
    <mergeCell ref="K6:M6"/>
    <mergeCell ref="O6:Q6"/>
    <mergeCell ref="A1:T1"/>
    <mergeCell ref="A2:T2"/>
    <mergeCell ref="A3:A4"/>
    <mergeCell ref="B3:C4"/>
    <mergeCell ref="D3:F4"/>
    <mergeCell ref="G3:I4"/>
    <mergeCell ref="K3:M4"/>
    <mergeCell ref="O3:Q4"/>
    <mergeCell ref="R3:R4"/>
    <mergeCell ref="T3:T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4243-E80C-48F0-8C1E-0873818F832B}">
  <dimension ref="A1:H24"/>
  <sheetViews>
    <sheetView workbookViewId="0">
      <selection sqref="A1:H1048576"/>
    </sheetView>
  </sheetViews>
  <sheetFormatPr defaultRowHeight="15" x14ac:dyDescent="0.25"/>
  <cols>
    <col min="1" max="1" width="9.140625" style="17"/>
    <col min="2" max="2" width="69.7109375" style="17" customWidth="1"/>
    <col min="3" max="3" width="9.85546875" style="17" bestFit="1" customWidth="1"/>
    <col min="4" max="4" width="13.7109375" style="17" bestFit="1" customWidth="1"/>
    <col min="5" max="5" width="10.7109375" style="17" bestFit="1" customWidth="1"/>
    <col min="6" max="6" width="9.85546875" style="17" bestFit="1" customWidth="1"/>
    <col min="7" max="8" width="9.140625" style="17"/>
  </cols>
  <sheetData>
    <row r="1" spans="1:8" ht="15.75" x14ac:dyDescent="0.25">
      <c r="A1" s="189" t="s">
        <v>324</v>
      </c>
      <c r="B1" s="189"/>
      <c r="C1" s="189"/>
      <c r="D1" s="189"/>
      <c r="E1" s="189"/>
      <c r="F1" s="189"/>
      <c r="G1" s="189"/>
      <c r="H1" s="189"/>
    </row>
    <row r="2" spans="1:8" ht="15.75" x14ac:dyDescent="0.25">
      <c r="A2" s="190" t="s">
        <v>13</v>
      </c>
      <c r="B2" s="190"/>
      <c r="C2" s="190"/>
      <c r="D2" s="190"/>
      <c r="E2" s="190"/>
      <c r="F2" s="190"/>
      <c r="G2" s="190"/>
      <c r="H2" s="190"/>
    </row>
    <row r="3" spans="1:8" x14ac:dyDescent="0.25">
      <c r="A3" s="233" t="s">
        <v>228</v>
      </c>
      <c r="B3" s="234"/>
      <c r="C3" s="196">
        <f>SUM(C8+C12+C16+C19+C24)</f>
        <v>275708.01</v>
      </c>
      <c r="D3" s="196">
        <f t="shared" ref="D3:F3" si="0">SUM(D8+D12+D16+D19+D24)</f>
        <v>762600</v>
      </c>
      <c r="E3" s="196">
        <f t="shared" si="0"/>
        <v>762600</v>
      </c>
      <c r="F3" s="196">
        <f t="shared" si="0"/>
        <v>385113.54</v>
      </c>
      <c r="G3" s="196">
        <f>F3/C3*100</f>
        <v>139.68166539666365</v>
      </c>
      <c r="H3" s="196">
        <f>F3/E3*100</f>
        <v>50.500070810385523</v>
      </c>
    </row>
    <row r="4" spans="1:8" ht="25.5" x14ac:dyDescent="0.25">
      <c r="A4" s="194" t="s">
        <v>49</v>
      </c>
      <c r="B4" s="235" t="s">
        <v>229</v>
      </c>
      <c r="C4" s="196" t="s">
        <v>230</v>
      </c>
      <c r="D4" s="196" t="s">
        <v>231</v>
      </c>
      <c r="E4" s="196" t="s">
        <v>232</v>
      </c>
      <c r="F4" s="196" t="s">
        <v>233</v>
      </c>
      <c r="G4" s="196" t="s">
        <v>19</v>
      </c>
      <c r="H4" s="196" t="s">
        <v>20</v>
      </c>
    </row>
    <row r="5" spans="1:8" ht="25.5" x14ac:dyDescent="0.25">
      <c r="A5" s="236"/>
      <c r="B5" s="237"/>
      <c r="C5" s="196" t="s">
        <v>234</v>
      </c>
      <c r="D5" s="196" t="s">
        <v>235</v>
      </c>
      <c r="E5" s="196" t="s">
        <v>236</v>
      </c>
      <c r="F5" s="196" t="s">
        <v>237</v>
      </c>
      <c r="G5" s="196" t="s">
        <v>53</v>
      </c>
      <c r="H5" s="196" t="s">
        <v>54</v>
      </c>
    </row>
    <row r="6" spans="1:8" x14ac:dyDescent="0.25">
      <c r="A6" s="238" t="s">
        <v>238</v>
      </c>
      <c r="B6" s="238"/>
      <c r="C6" s="238"/>
      <c r="D6" s="238"/>
      <c r="E6" s="238"/>
      <c r="F6" s="238"/>
      <c r="G6" s="238"/>
      <c r="H6" s="238"/>
    </row>
    <row r="7" spans="1:8" x14ac:dyDescent="0.25">
      <c r="A7" s="197">
        <v>67111</v>
      </c>
      <c r="B7" s="198" t="s">
        <v>325</v>
      </c>
      <c r="C7" s="202">
        <v>189597.71</v>
      </c>
      <c r="D7" s="202">
        <v>550000</v>
      </c>
      <c r="E7" s="202">
        <v>550000</v>
      </c>
      <c r="F7" s="202">
        <v>284114.58</v>
      </c>
      <c r="G7" s="202">
        <f>F7/C7*100</f>
        <v>149.85127193783089</v>
      </c>
      <c r="H7" s="202">
        <f>F7/E7*100</f>
        <v>51.657196363636373</v>
      </c>
    </row>
    <row r="8" spans="1:8" x14ac:dyDescent="0.25">
      <c r="A8" s="239" t="s">
        <v>247</v>
      </c>
      <c r="B8" s="240"/>
      <c r="C8" s="196">
        <f>SUM(C7:C7)</f>
        <v>189597.71</v>
      </c>
      <c r="D8" s="196">
        <f>SUM(D7:D7)</f>
        <v>550000</v>
      </c>
      <c r="E8" s="196">
        <f>SUM(E7:E7)</f>
        <v>550000</v>
      </c>
      <c r="F8" s="196">
        <f>SUM(F7:F7)</f>
        <v>284114.58</v>
      </c>
      <c r="G8" s="196">
        <f t="shared" ref="G8:G24" si="1">F8/C8*100</f>
        <v>149.85127193783089</v>
      </c>
      <c r="H8" s="196">
        <f t="shared" ref="H8:H24" si="2">F8/E8*100</f>
        <v>51.657196363636373</v>
      </c>
    </row>
    <row r="9" spans="1:8" x14ac:dyDescent="0.25">
      <c r="A9" s="238" t="s">
        <v>248</v>
      </c>
      <c r="B9" s="238"/>
      <c r="C9" s="238"/>
      <c r="D9" s="238"/>
      <c r="E9" s="238"/>
      <c r="F9" s="238"/>
      <c r="G9" s="238"/>
      <c r="H9" s="238"/>
    </row>
    <row r="10" spans="1:8" x14ac:dyDescent="0.25">
      <c r="A10" s="204">
        <v>64132</v>
      </c>
      <c r="B10" s="205" t="s">
        <v>326</v>
      </c>
      <c r="C10" s="206">
        <v>12.84</v>
      </c>
      <c r="D10" s="206">
        <v>100</v>
      </c>
      <c r="E10" s="206">
        <v>100</v>
      </c>
      <c r="F10" s="206">
        <v>11.42</v>
      </c>
      <c r="G10" s="202">
        <f t="shared" si="1"/>
        <v>88.940809968847361</v>
      </c>
      <c r="H10" s="202">
        <f t="shared" si="2"/>
        <v>11.42</v>
      </c>
    </row>
    <row r="11" spans="1:8" x14ac:dyDescent="0.25">
      <c r="A11" s="197">
        <v>66142</v>
      </c>
      <c r="B11" s="198" t="s">
        <v>327</v>
      </c>
      <c r="C11" s="202">
        <v>0</v>
      </c>
      <c r="D11" s="202">
        <v>1000</v>
      </c>
      <c r="E11" s="202">
        <v>1000</v>
      </c>
      <c r="F11" s="202">
        <v>0</v>
      </c>
      <c r="G11" s="202">
        <v>0</v>
      </c>
      <c r="H11" s="202">
        <f t="shared" si="2"/>
        <v>0</v>
      </c>
    </row>
    <row r="12" spans="1:8" x14ac:dyDescent="0.25">
      <c r="A12" s="239" t="s">
        <v>247</v>
      </c>
      <c r="B12" s="240"/>
      <c r="C12" s="196">
        <f>SUM(C10:C11)</f>
        <v>12.84</v>
      </c>
      <c r="D12" s="196">
        <f>SUM(D10:D11)</f>
        <v>1100</v>
      </c>
      <c r="E12" s="196">
        <f>SUM(E10:E11)</f>
        <v>1100</v>
      </c>
      <c r="F12" s="196">
        <f>SUM(F10:F11)</f>
        <v>11.42</v>
      </c>
      <c r="G12" s="196">
        <f t="shared" si="1"/>
        <v>88.940809968847361</v>
      </c>
      <c r="H12" s="196">
        <f>F12/E12*100</f>
        <v>1.0381818181818181</v>
      </c>
    </row>
    <row r="13" spans="1:8" x14ac:dyDescent="0.25">
      <c r="A13" s="238" t="s">
        <v>250</v>
      </c>
      <c r="B13" s="238"/>
      <c r="C13" s="238"/>
      <c r="D13" s="238"/>
      <c r="E13" s="238"/>
      <c r="F13" s="238"/>
      <c r="G13" s="238"/>
      <c r="H13" s="238"/>
    </row>
    <row r="14" spans="1:8" x14ac:dyDescent="0.25">
      <c r="A14" s="204">
        <v>652641</v>
      </c>
      <c r="B14" s="241" t="s">
        <v>328</v>
      </c>
      <c r="C14" s="206">
        <v>79700.320000000007</v>
      </c>
      <c r="D14" s="206">
        <v>195000</v>
      </c>
      <c r="E14" s="206">
        <v>195000</v>
      </c>
      <c r="F14" s="206">
        <v>100987.54</v>
      </c>
      <c r="G14" s="202">
        <f t="shared" si="1"/>
        <v>126.70907720320319</v>
      </c>
      <c r="H14" s="202">
        <f t="shared" si="2"/>
        <v>51.788482051282045</v>
      </c>
    </row>
    <row r="15" spans="1:8" x14ac:dyDescent="0.25">
      <c r="A15" s="197">
        <v>65267</v>
      </c>
      <c r="B15" s="198" t="s">
        <v>329</v>
      </c>
      <c r="C15" s="202">
        <v>0</v>
      </c>
      <c r="D15" s="202">
        <v>1000</v>
      </c>
      <c r="E15" s="202">
        <v>1000</v>
      </c>
      <c r="F15" s="202">
        <v>0</v>
      </c>
      <c r="G15" s="202">
        <v>0</v>
      </c>
      <c r="H15" s="202">
        <f t="shared" si="2"/>
        <v>0</v>
      </c>
    </row>
    <row r="16" spans="1:8" x14ac:dyDescent="0.25">
      <c r="A16" s="239" t="s">
        <v>247</v>
      </c>
      <c r="B16" s="240"/>
      <c r="C16" s="196">
        <f>SUM(C14:C15)</f>
        <v>79700.320000000007</v>
      </c>
      <c r="D16" s="196">
        <f>SUM(D14:D15)</f>
        <v>196000</v>
      </c>
      <c r="E16" s="196">
        <f>SUM(E14:E15)</f>
        <v>196000</v>
      </c>
      <c r="F16" s="196">
        <f>SUM(F14:F15)</f>
        <v>100987.54</v>
      </c>
      <c r="G16" s="196">
        <f t="shared" si="1"/>
        <v>126.70907720320319</v>
      </c>
      <c r="H16" s="196">
        <f t="shared" si="2"/>
        <v>51.524255102040819</v>
      </c>
    </row>
    <row r="17" spans="1:8" x14ac:dyDescent="0.25">
      <c r="A17" s="238" t="s">
        <v>303</v>
      </c>
      <c r="B17" s="238"/>
      <c r="C17" s="238"/>
      <c r="D17" s="238"/>
      <c r="E17" s="238"/>
      <c r="F17" s="238"/>
      <c r="G17" s="238"/>
      <c r="H17" s="238"/>
    </row>
    <row r="18" spans="1:8" x14ac:dyDescent="0.25">
      <c r="A18" s="197">
        <v>63612</v>
      </c>
      <c r="B18" s="198" t="s">
        <v>330</v>
      </c>
      <c r="C18" s="202">
        <v>2170.1999999999998</v>
      </c>
      <c r="D18" s="202">
        <v>8000</v>
      </c>
      <c r="E18" s="202">
        <v>8000</v>
      </c>
      <c r="F18" s="202">
        <v>0</v>
      </c>
      <c r="G18" s="202">
        <f t="shared" si="1"/>
        <v>0</v>
      </c>
      <c r="H18" s="202">
        <f t="shared" si="2"/>
        <v>0</v>
      </c>
    </row>
    <row r="19" spans="1:8" x14ac:dyDescent="0.25">
      <c r="A19" s="239" t="s">
        <v>247</v>
      </c>
      <c r="B19" s="240"/>
      <c r="C19" s="196">
        <f>SUM(C18:C18)</f>
        <v>2170.1999999999998</v>
      </c>
      <c r="D19" s="196">
        <f>SUM(D18:D18)</f>
        <v>8000</v>
      </c>
      <c r="E19" s="196">
        <f>SUM(E18:E18)</f>
        <v>8000</v>
      </c>
      <c r="F19" s="196">
        <f>SUM(F18:F18)</f>
        <v>0</v>
      </c>
      <c r="G19" s="196">
        <f t="shared" si="1"/>
        <v>0</v>
      </c>
      <c r="H19" s="196">
        <f t="shared" si="2"/>
        <v>0</v>
      </c>
    </row>
    <row r="20" spans="1:8" x14ac:dyDescent="0.25">
      <c r="A20" s="238" t="s">
        <v>304</v>
      </c>
      <c r="B20" s="238"/>
      <c r="C20" s="238"/>
      <c r="D20" s="238"/>
      <c r="E20" s="238"/>
      <c r="F20" s="238"/>
      <c r="G20" s="238"/>
      <c r="H20" s="238"/>
    </row>
    <row r="21" spans="1:8" x14ac:dyDescent="0.25">
      <c r="A21" s="204">
        <v>66311</v>
      </c>
      <c r="B21" s="205" t="s">
        <v>331</v>
      </c>
      <c r="C21" s="206">
        <v>1500</v>
      </c>
      <c r="D21" s="206">
        <v>3000</v>
      </c>
      <c r="E21" s="206">
        <v>3000</v>
      </c>
      <c r="F21" s="206">
        <v>0</v>
      </c>
      <c r="G21" s="202">
        <f t="shared" si="1"/>
        <v>0</v>
      </c>
      <c r="H21" s="202">
        <f t="shared" si="2"/>
        <v>0</v>
      </c>
    </row>
    <row r="22" spans="1:8" x14ac:dyDescent="0.25">
      <c r="A22" s="204">
        <v>66313</v>
      </c>
      <c r="B22" s="205" t="s">
        <v>332</v>
      </c>
      <c r="C22" s="206">
        <v>2600</v>
      </c>
      <c r="D22" s="206">
        <v>4000</v>
      </c>
      <c r="E22" s="206">
        <v>4000</v>
      </c>
      <c r="F22" s="206">
        <v>0</v>
      </c>
      <c r="G22" s="202">
        <f t="shared" si="1"/>
        <v>0</v>
      </c>
      <c r="H22" s="202">
        <f t="shared" si="2"/>
        <v>0</v>
      </c>
    </row>
    <row r="23" spans="1:8" x14ac:dyDescent="0.25">
      <c r="A23" s="197">
        <v>66314</v>
      </c>
      <c r="B23" s="198" t="s">
        <v>333</v>
      </c>
      <c r="C23" s="202">
        <v>126.94</v>
      </c>
      <c r="D23" s="202">
        <v>500</v>
      </c>
      <c r="E23" s="202">
        <v>500</v>
      </c>
      <c r="F23" s="202">
        <v>0</v>
      </c>
      <c r="G23" s="202">
        <f t="shared" si="1"/>
        <v>0</v>
      </c>
      <c r="H23" s="202">
        <f t="shared" si="2"/>
        <v>0</v>
      </c>
    </row>
    <row r="24" spans="1:8" x14ac:dyDescent="0.25">
      <c r="A24" s="239" t="s">
        <v>247</v>
      </c>
      <c r="B24" s="240"/>
      <c r="C24" s="196">
        <f>SUM(C21:C23)</f>
        <v>4226.9399999999996</v>
      </c>
      <c r="D24" s="196">
        <f>SUM(D21:D23)</f>
        <v>7500</v>
      </c>
      <c r="E24" s="196">
        <f>SUM(E21:E23)</f>
        <v>7500</v>
      </c>
      <c r="F24" s="196">
        <f>SUM(F21:F23)</f>
        <v>0</v>
      </c>
      <c r="G24" s="196">
        <f t="shared" si="1"/>
        <v>0</v>
      </c>
      <c r="H24" s="196">
        <f t="shared" si="2"/>
        <v>0</v>
      </c>
    </row>
  </sheetData>
  <mergeCells count="14">
    <mergeCell ref="A20:H20"/>
    <mergeCell ref="A24:B24"/>
    <mergeCell ref="A9:H9"/>
    <mergeCell ref="A12:B12"/>
    <mergeCell ref="A13:H13"/>
    <mergeCell ref="A16:B16"/>
    <mergeCell ref="A17:H17"/>
    <mergeCell ref="A19:B19"/>
    <mergeCell ref="A1:H1"/>
    <mergeCell ref="A2:H2"/>
    <mergeCell ref="A3:B3"/>
    <mergeCell ref="A5:B5"/>
    <mergeCell ref="A6:H6"/>
    <mergeCell ref="A8:B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94D4-501B-4F59-9358-A06BA763C473}">
  <dimension ref="A1:U16"/>
  <sheetViews>
    <sheetView workbookViewId="0">
      <selection activeCell="F4" sqref="F1:F1048576"/>
    </sheetView>
  </sheetViews>
  <sheetFormatPr defaultRowHeight="15" x14ac:dyDescent="0.25"/>
  <cols>
    <col min="2" max="2" width="0" hidden="1" customWidth="1"/>
    <col min="4" max="6" width="0" hidden="1" customWidth="1"/>
    <col min="7" max="7" width="12" customWidth="1"/>
    <col min="8" max="9" width="0" hidden="1" customWidth="1"/>
    <col min="10" max="10" width="4.85546875" customWidth="1"/>
    <col min="12" max="14" width="0" hidden="1" customWidth="1"/>
    <col min="15" max="15" width="12.140625" customWidth="1"/>
    <col min="16" max="18" width="0" hidden="1" customWidth="1"/>
    <col min="19" max="19" width="17" customWidth="1"/>
  </cols>
  <sheetData>
    <row r="1" spans="1:21" x14ac:dyDescent="0.25">
      <c r="A1" s="242" t="s">
        <v>324</v>
      </c>
      <c r="B1" s="242"/>
      <c r="C1" s="242"/>
      <c r="D1" s="242"/>
      <c r="E1" s="242"/>
      <c r="F1" s="242"/>
      <c r="G1" s="242"/>
      <c r="H1" s="242"/>
      <c r="I1" s="242"/>
      <c r="J1" s="242"/>
      <c r="K1" s="242"/>
      <c r="L1" s="242"/>
      <c r="M1" s="242"/>
      <c r="N1" s="242"/>
      <c r="O1" s="242"/>
      <c r="P1" s="242"/>
      <c r="Q1" s="242"/>
      <c r="R1" s="242"/>
      <c r="S1" s="242"/>
      <c r="T1" s="242"/>
      <c r="U1" s="242"/>
    </row>
    <row r="2" spans="1:21" x14ac:dyDescent="0.25">
      <c r="A2" s="243" t="s">
        <v>305</v>
      </c>
      <c r="B2" s="244"/>
      <c r="C2" s="245" t="s">
        <v>306</v>
      </c>
      <c r="D2" s="244"/>
      <c r="E2" s="246" t="s">
        <v>15</v>
      </c>
      <c r="F2" s="246"/>
      <c r="G2" s="246"/>
      <c r="H2" s="244"/>
      <c r="I2" s="246" t="s">
        <v>51</v>
      </c>
      <c r="J2" s="246"/>
      <c r="K2" s="246"/>
      <c r="L2" s="244"/>
      <c r="M2" s="246" t="s">
        <v>52</v>
      </c>
      <c r="N2" s="246"/>
      <c r="O2" s="246"/>
      <c r="P2" s="244"/>
      <c r="Q2" s="246" t="s">
        <v>18</v>
      </c>
      <c r="R2" s="246"/>
      <c r="S2" s="246"/>
      <c r="T2" s="247" t="s">
        <v>19</v>
      </c>
      <c r="U2" s="248" t="s">
        <v>20</v>
      </c>
    </row>
    <row r="3" spans="1:21" ht="39" customHeight="1" x14ac:dyDescent="0.25">
      <c r="A3" s="243"/>
      <c r="B3" s="244"/>
      <c r="C3" s="245"/>
      <c r="D3" s="244"/>
      <c r="E3" s="246"/>
      <c r="F3" s="246"/>
      <c r="G3" s="246"/>
      <c r="H3" s="244"/>
      <c r="I3" s="246"/>
      <c r="J3" s="246"/>
      <c r="K3" s="246"/>
      <c r="L3" s="244"/>
      <c r="M3" s="246"/>
      <c r="N3" s="246"/>
      <c r="O3" s="246"/>
      <c r="P3" s="244"/>
      <c r="Q3" s="246"/>
      <c r="R3" s="246"/>
      <c r="S3" s="246"/>
      <c r="T3" s="247"/>
      <c r="U3" s="248"/>
    </row>
    <row r="4" spans="1:21" x14ac:dyDescent="0.25">
      <c r="A4" s="244"/>
      <c r="B4" s="244"/>
      <c r="C4" s="244"/>
      <c r="D4" s="244"/>
      <c r="E4" s="244"/>
      <c r="F4" s="249" t="s">
        <v>21</v>
      </c>
      <c r="G4" s="244">
        <v>1</v>
      </c>
      <c r="H4" s="244"/>
      <c r="I4" s="244"/>
      <c r="J4" s="249" t="s">
        <v>22</v>
      </c>
      <c r="K4" s="244">
        <v>2</v>
      </c>
      <c r="L4" s="244"/>
      <c r="M4" s="244"/>
      <c r="N4" s="249" t="s">
        <v>23</v>
      </c>
      <c r="O4" s="244">
        <v>3</v>
      </c>
      <c r="P4" s="244"/>
      <c r="Q4" s="244"/>
      <c r="R4" s="249" t="s">
        <v>24</v>
      </c>
      <c r="S4" s="244">
        <v>4</v>
      </c>
      <c r="T4" s="249" t="s">
        <v>53</v>
      </c>
      <c r="U4" s="250" t="s">
        <v>54</v>
      </c>
    </row>
    <row r="5" spans="1:21" ht="25.5" x14ac:dyDescent="0.25">
      <c r="A5" s="20"/>
      <c r="B5" s="20"/>
      <c r="C5" s="167" t="s">
        <v>334</v>
      </c>
      <c r="D5" s="20"/>
      <c r="E5" s="131">
        <f>E6+E8+E10+E12+E14</f>
        <v>275708.01</v>
      </c>
      <c r="F5" s="131"/>
      <c r="G5" s="131"/>
      <c r="H5" s="20"/>
      <c r="I5" s="131">
        <v>762600</v>
      </c>
      <c r="J5" s="131"/>
      <c r="K5" s="131"/>
      <c r="L5" s="20"/>
      <c r="M5" s="131">
        <v>762600</v>
      </c>
      <c r="N5" s="131"/>
      <c r="O5" s="131"/>
      <c r="P5" s="20"/>
      <c r="Q5" s="131">
        <v>385113.54</v>
      </c>
      <c r="R5" s="131"/>
      <c r="S5" s="131"/>
      <c r="T5" s="251">
        <v>139.5728199843565</v>
      </c>
      <c r="U5" s="251">
        <v>50.500070810385523</v>
      </c>
    </row>
    <row r="6" spans="1:21" x14ac:dyDescent="0.25">
      <c r="A6" s="252" t="s">
        <v>21</v>
      </c>
      <c r="B6" s="214"/>
      <c r="C6" s="252" t="s">
        <v>308</v>
      </c>
      <c r="D6" s="214"/>
      <c r="E6" s="222">
        <v>189597.71</v>
      </c>
      <c r="F6" s="222"/>
      <c r="G6" s="222"/>
      <c r="H6" s="214"/>
      <c r="I6" s="222">
        <v>550000</v>
      </c>
      <c r="J6" s="222"/>
      <c r="K6" s="222"/>
      <c r="L6" s="214"/>
      <c r="M6" s="222">
        <v>550000</v>
      </c>
      <c r="N6" s="222"/>
      <c r="O6" s="222"/>
      <c r="P6" s="214"/>
      <c r="Q6" s="222">
        <v>284114.58</v>
      </c>
      <c r="R6" s="222"/>
      <c r="S6" s="222"/>
      <c r="T6" s="223">
        <v>149.85127193783089</v>
      </c>
      <c r="U6" s="253" t="s">
        <v>335</v>
      </c>
    </row>
    <row r="7" spans="1:21" x14ac:dyDescent="0.25">
      <c r="A7" s="77" t="s">
        <v>310</v>
      </c>
      <c r="B7" s="20"/>
      <c r="C7" s="77" t="s">
        <v>308</v>
      </c>
      <c r="D7" s="20"/>
      <c r="E7" s="154">
        <v>189597.71</v>
      </c>
      <c r="F7" s="154"/>
      <c r="G7" s="154"/>
      <c r="H7" s="20"/>
      <c r="I7" s="154">
        <v>550000</v>
      </c>
      <c r="J7" s="154"/>
      <c r="K7" s="154"/>
      <c r="L7" s="20"/>
      <c r="M7" s="154">
        <v>550000</v>
      </c>
      <c r="N7" s="154"/>
      <c r="O7" s="154"/>
      <c r="P7" s="20"/>
      <c r="Q7" s="154">
        <v>284114.58</v>
      </c>
      <c r="R7" s="154"/>
      <c r="S7" s="154"/>
      <c r="T7" s="231">
        <v>149.85127193783089</v>
      </c>
      <c r="U7" s="232" t="s">
        <v>335</v>
      </c>
    </row>
    <row r="8" spans="1:21" x14ac:dyDescent="0.25">
      <c r="A8" s="252" t="s">
        <v>23</v>
      </c>
      <c r="B8" s="214"/>
      <c r="C8" s="252" t="s">
        <v>311</v>
      </c>
      <c r="D8" s="214"/>
      <c r="E8" s="222">
        <v>12.84</v>
      </c>
      <c r="F8" s="222"/>
      <c r="G8" s="222"/>
      <c r="H8" s="214"/>
      <c r="I8" s="222">
        <v>1100</v>
      </c>
      <c r="J8" s="222"/>
      <c r="K8" s="222"/>
      <c r="L8" s="214"/>
      <c r="M8" s="222">
        <v>1100</v>
      </c>
      <c r="N8" s="222"/>
      <c r="O8" s="222"/>
      <c r="P8" s="214"/>
      <c r="Q8" s="222">
        <v>11.42</v>
      </c>
      <c r="R8" s="222"/>
      <c r="S8" s="222"/>
      <c r="T8" s="223">
        <v>88.940809968847347</v>
      </c>
      <c r="U8" s="253" t="s">
        <v>336</v>
      </c>
    </row>
    <row r="9" spans="1:21" x14ac:dyDescent="0.25">
      <c r="A9" s="77" t="s">
        <v>57</v>
      </c>
      <c r="B9" s="20"/>
      <c r="C9" s="77" t="s">
        <v>311</v>
      </c>
      <c r="D9" s="20"/>
      <c r="E9" s="154">
        <v>12.84</v>
      </c>
      <c r="F9" s="154"/>
      <c r="G9" s="154"/>
      <c r="H9" s="20"/>
      <c r="I9" s="154">
        <v>1100</v>
      </c>
      <c r="J9" s="154"/>
      <c r="K9" s="154"/>
      <c r="L9" s="20"/>
      <c r="M9" s="154">
        <v>1100</v>
      </c>
      <c r="N9" s="154"/>
      <c r="O9" s="154"/>
      <c r="P9" s="20"/>
      <c r="Q9" s="154">
        <v>11.42</v>
      </c>
      <c r="R9" s="154"/>
      <c r="S9" s="154"/>
      <c r="T9" s="231">
        <v>88.940809968847347</v>
      </c>
      <c r="U9" s="232" t="s">
        <v>336</v>
      </c>
    </row>
    <row r="10" spans="1:21" x14ac:dyDescent="0.25">
      <c r="A10" s="252" t="s">
        <v>24</v>
      </c>
      <c r="B10" s="214"/>
      <c r="C10" s="252" t="s">
        <v>313</v>
      </c>
      <c r="D10" s="214"/>
      <c r="E10" s="222">
        <v>79700.320000000007</v>
      </c>
      <c r="F10" s="222"/>
      <c r="G10" s="222"/>
      <c r="H10" s="214"/>
      <c r="I10" s="222">
        <v>196000</v>
      </c>
      <c r="J10" s="222"/>
      <c r="K10" s="222"/>
      <c r="L10" s="214"/>
      <c r="M10" s="222">
        <v>196000</v>
      </c>
      <c r="N10" s="222"/>
      <c r="O10" s="222"/>
      <c r="P10" s="214"/>
      <c r="Q10" s="222">
        <v>100987.54</v>
      </c>
      <c r="R10" s="222"/>
      <c r="S10" s="222"/>
      <c r="T10" s="223">
        <v>126.36816991183042</v>
      </c>
      <c r="U10" s="253" t="s">
        <v>337</v>
      </c>
    </row>
    <row r="11" spans="1:21" x14ac:dyDescent="0.25">
      <c r="A11" s="77" t="s">
        <v>315</v>
      </c>
      <c r="B11" s="20"/>
      <c r="C11" s="77" t="s">
        <v>316</v>
      </c>
      <c r="D11" s="20"/>
      <c r="E11" s="154">
        <v>79700.320000000007</v>
      </c>
      <c r="F11" s="154"/>
      <c r="G11" s="154"/>
      <c r="H11" s="20"/>
      <c r="I11" s="154">
        <v>196000</v>
      </c>
      <c r="J11" s="154"/>
      <c r="K11" s="154"/>
      <c r="L11" s="20"/>
      <c r="M11" s="154">
        <v>196000</v>
      </c>
      <c r="N11" s="154"/>
      <c r="O11" s="154"/>
      <c r="P11" s="20"/>
      <c r="Q11" s="154">
        <v>100987.54</v>
      </c>
      <c r="R11" s="154"/>
      <c r="S11" s="154"/>
      <c r="T11" s="231">
        <v>126.36816991183042</v>
      </c>
      <c r="U11" s="232" t="s">
        <v>337</v>
      </c>
    </row>
    <row r="12" spans="1:21" x14ac:dyDescent="0.25">
      <c r="A12" s="252" t="s">
        <v>317</v>
      </c>
      <c r="B12" s="214"/>
      <c r="C12" s="252" t="s">
        <v>318</v>
      </c>
      <c r="D12" s="214"/>
      <c r="E12" s="222">
        <v>2170.1999999999998</v>
      </c>
      <c r="F12" s="222"/>
      <c r="G12" s="222"/>
      <c r="H12" s="214"/>
      <c r="I12" s="222">
        <v>8000</v>
      </c>
      <c r="J12" s="222"/>
      <c r="K12" s="222"/>
      <c r="L12" s="214"/>
      <c r="M12" s="222">
        <v>8000</v>
      </c>
      <c r="N12" s="222"/>
      <c r="O12" s="222"/>
      <c r="P12" s="214"/>
      <c r="Q12" s="222">
        <v>0</v>
      </c>
      <c r="R12" s="222"/>
      <c r="S12" s="222"/>
      <c r="T12" s="223">
        <v>0</v>
      </c>
      <c r="U12" s="253" t="s">
        <v>312</v>
      </c>
    </row>
    <row r="13" spans="1:21" x14ac:dyDescent="0.25">
      <c r="A13" s="77" t="s">
        <v>320</v>
      </c>
      <c r="B13" s="20"/>
      <c r="C13" s="77" t="s">
        <v>321</v>
      </c>
      <c r="D13" s="20"/>
      <c r="E13" s="154">
        <v>2170.1999999999998</v>
      </c>
      <c r="F13" s="154"/>
      <c r="G13" s="154"/>
      <c r="H13" s="20"/>
      <c r="I13" s="154">
        <v>8000</v>
      </c>
      <c r="J13" s="154"/>
      <c r="K13" s="154"/>
      <c r="L13" s="20"/>
      <c r="M13" s="154">
        <v>8000</v>
      </c>
      <c r="N13" s="154"/>
      <c r="O13" s="154"/>
      <c r="P13" s="20"/>
      <c r="Q13" s="154">
        <v>0</v>
      </c>
      <c r="R13" s="154"/>
      <c r="S13" s="154"/>
      <c r="T13" s="231">
        <v>0</v>
      </c>
      <c r="U13" s="232" t="s">
        <v>312</v>
      </c>
    </row>
    <row r="14" spans="1:21" x14ac:dyDescent="0.25">
      <c r="A14" s="252" t="s">
        <v>175</v>
      </c>
      <c r="B14" s="214"/>
      <c r="C14" s="252" t="s">
        <v>322</v>
      </c>
      <c r="D14" s="214"/>
      <c r="E14" s="222">
        <v>4226.9399999999996</v>
      </c>
      <c r="F14" s="222"/>
      <c r="G14" s="222"/>
      <c r="H14" s="214"/>
      <c r="I14" s="222">
        <v>7500</v>
      </c>
      <c r="J14" s="222"/>
      <c r="K14" s="222"/>
      <c r="L14" s="214"/>
      <c r="M14" s="222">
        <v>7500</v>
      </c>
      <c r="N14" s="222"/>
      <c r="O14" s="222"/>
      <c r="P14" s="214"/>
      <c r="Q14" s="222">
        <v>0</v>
      </c>
      <c r="R14" s="222"/>
      <c r="S14" s="222"/>
      <c r="T14" s="223">
        <v>0</v>
      </c>
      <c r="U14" s="253" t="s">
        <v>312</v>
      </c>
    </row>
    <row r="15" spans="1:21" x14ac:dyDescent="0.25">
      <c r="A15" s="77" t="s">
        <v>323</v>
      </c>
      <c r="B15" s="20"/>
      <c r="C15" s="77" t="s">
        <v>322</v>
      </c>
      <c r="D15" s="20"/>
      <c r="E15" s="154">
        <v>4226.9399999999996</v>
      </c>
      <c r="F15" s="154"/>
      <c r="G15" s="154"/>
      <c r="H15" s="20"/>
      <c r="I15" s="154">
        <v>7500</v>
      </c>
      <c r="J15" s="154"/>
      <c r="K15" s="154"/>
      <c r="L15" s="20"/>
      <c r="M15" s="154">
        <v>7500</v>
      </c>
      <c r="N15" s="154"/>
      <c r="O15" s="154"/>
      <c r="P15" s="20"/>
      <c r="Q15" s="154">
        <v>0</v>
      </c>
      <c r="R15" s="154"/>
      <c r="S15" s="154"/>
      <c r="T15" s="231">
        <v>0</v>
      </c>
      <c r="U15" s="232" t="s">
        <v>312</v>
      </c>
    </row>
    <row r="16" spans="1:21" x14ac:dyDescent="0.25">
      <c r="A16" s="17"/>
      <c r="B16" s="17"/>
      <c r="C16" s="17"/>
      <c r="D16" s="17"/>
      <c r="E16" s="17"/>
      <c r="F16" s="17"/>
      <c r="G16" s="17"/>
      <c r="H16" s="17"/>
      <c r="I16" s="17"/>
      <c r="J16" s="17"/>
      <c r="K16" s="17"/>
      <c r="L16" s="17"/>
      <c r="M16" s="17"/>
      <c r="N16" s="17"/>
      <c r="O16" s="17"/>
      <c r="P16" s="17"/>
      <c r="Q16" s="17"/>
      <c r="R16" s="17"/>
      <c r="S16" s="17"/>
      <c r="T16" s="17"/>
      <c r="U16" s="17"/>
    </row>
  </sheetData>
  <mergeCells count="53">
    <mergeCell ref="E15:G15"/>
    <mergeCell ref="I15:K15"/>
    <mergeCell ref="M15:O15"/>
    <mergeCell ref="Q15:S15"/>
    <mergeCell ref="E13:G13"/>
    <mergeCell ref="I13:K13"/>
    <mergeCell ref="M13:O13"/>
    <mergeCell ref="Q13:S13"/>
    <mergeCell ref="E14:G14"/>
    <mergeCell ref="I14:K14"/>
    <mergeCell ref="M14:O14"/>
    <mergeCell ref="Q14:S14"/>
    <mergeCell ref="E11:G11"/>
    <mergeCell ref="I11:K11"/>
    <mergeCell ref="M11:O11"/>
    <mergeCell ref="Q11:S11"/>
    <mergeCell ref="E12:G12"/>
    <mergeCell ref="I12:K12"/>
    <mergeCell ref="M12:O12"/>
    <mergeCell ref="Q12:S12"/>
    <mergeCell ref="E9:G9"/>
    <mergeCell ref="I9:K9"/>
    <mergeCell ref="M9:O9"/>
    <mergeCell ref="Q9:S9"/>
    <mergeCell ref="E10:G10"/>
    <mergeCell ref="I10:K10"/>
    <mergeCell ref="M10:O10"/>
    <mergeCell ref="Q10:S10"/>
    <mergeCell ref="E7:G7"/>
    <mergeCell ref="I7:K7"/>
    <mergeCell ref="M7:O7"/>
    <mergeCell ref="Q7:S7"/>
    <mergeCell ref="E8:G8"/>
    <mergeCell ref="I8:K8"/>
    <mergeCell ref="M8:O8"/>
    <mergeCell ref="Q8:S8"/>
    <mergeCell ref="E5:G5"/>
    <mergeCell ref="I5:K5"/>
    <mergeCell ref="M5:O5"/>
    <mergeCell ref="Q5:S5"/>
    <mergeCell ref="E6:G6"/>
    <mergeCell ref="I6:K6"/>
    <mergeCell ref="M6:O6"/>
    <mergeCell ref="Q6:S6"/>
    <mergeCell ref="A1:U1"/>
    <mergeCell ref="A2:A3"/>
    <mergeCell ref="C2:C3"/>
    <mergeCell ref="E2:G3"/>
    <mergeCell ref="I2:K3"/>
    <mergeCell ref="M2:O3"/>
    <mergeCell ref="Q2:S3"/>
    <mergeCell ref="T2:T3"/>
    <mergeCell ref="U2:U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A208-01E8-4039-A76E-774B2DACA2F8}">
  <dimension ref="A1:S13"/>
  <sheetViews>
    <sheetView workbookViewId="0">
      <selection activeCell="O21" sqref="O21"/>
    </sheetView>
  </sheetViews>
  <sheetFormatPr defaultRowHeight="15" x14ac:dyDescent="0.25"/>
  <cols>
    <col min="1" max="1" width="19.42578125" customWidth="1"/>
    <col min="2" max="4" width="0" hidden="1" customWidth="1"/>
    <col min="7" max="8" width="0" hidden="1" customWidth="1"/>
    <col min="9" max="9" width="14.5703125" customWidth="1"/>
    <col min="10" max="11" width="0" hidden="1" customWidth="1"/>
    <col min="12" max="12" width="18" customWidth="1"/>
    <col min="13" max="14" width="0" hidden="1" customWidth="1"/>
    <col min="15" max="15" width="16.28515625" customWidth="1"/>
    <col min="16" max="16" width="0" hidden="1" customWidth="1"/>
    <col min="18" max="18" width="0" hidden="1" customWidth="1"/>
  </cols>
  <sheetData>
    <row r="1" spans="1:19" ht="15.75" x14ac:dyDescent="0.25">
      <c r="A1" s="254"/>
      <c r="B1" s="255" t="s">
        <v>338</v>
      </c>
      <c r="C1" s="256"/>
      <c r="D1" s="256"/>
      <c r="E1" s="256"/>
      <c r="F1" s="256"/>
      <c r="G1" s="256"/>
      <c r="H1" s="256"/>
      <c r="I1" s="256"/>
      <c r="J1" s="256"/>
      <c r="K1" s="256"/>
      <c r="L1" s="256"/>
      <c r="M1" s="256"/>
      <c r="N1" s="256"/>
      <c r="O1" s="256"/>
      <c r="P1" s="256"/>
      <c r="Q1" s="256"/>
      <c r="R1" s="256"/>
      <c r="S1" s="257"/>
    </row>
    <row r="2" spans="1:19" ht="15.75" x14ac:dyDescent="0.25">
      <c r="A2" s="258" t="s">
        <v>47</v>
      </c>
      <c r="B2" s="258" t="s">
        <v>47</v>
      </c>
      <c r="C2" s="259"/>
      <c r="D2" s="259"/>
      <c r="E2" s="259"/>
      <c r="F2" s="259"/>
      <c r="G2" s="259"/>
      <c r="H2" s="259"/>
      <c r="I2" s="259"/>
      <c r="J2" s="259"/>
      <c r="K2" s="259"/>
      <c r="L2" s="259"/>
      <c r="M2" s="259"/>
      <c r="N2" s="259"/>
      <c r="O2" s="259"/>
      <c r="P2" s="259"/>
      <c r="Q2" s="259"/>
      <c r="R2" s="259"/>
      <c r="S2" s="260"/>
    </row>
    <row r="3" spans="1:19" x14ac:dyDescent="0.25">
      <c r="A3" s="261" t="s">
        <v>339</v>
      </c>
      <c r="B3" s="262"/>
      <c r="C3" s="262"/>
      <c r="D3" s="263" t="s">
        <v>15</v>
      </c>
      <c r="E3" s="263"/>
      <c r="F3" s="263"/>
      <c r="G3" s="263" t="s">
        <v>51</v>
      </c>
      <c r="H3" s="263"/>
      <c r="I3" s="263"/>
      <c r="J3" s="263" t="s">
        <v>52</v>
      </c>
      <c r="K3" s="263"/>
      <c r="L3" s="263"/>
      <c r="M3" s="263" t="s">
        <v>18</v>
      </c>
      <c r="N3" s="263"/>
      <c r="O3" s="263"/>
      <c r="P3" s="228"/>
      <c r="Q3" s="264" t="s">
        <v>19</v>
      </c>
      <c r="R3" s="228"/>
      <c r="S3" s="265" t="s">
        <v>20</v>
      </c>
    </row>
    <row r="4" spans="1:19" ht="46.5" customHeight="1" x14ac:dyDescent="0.25">
      <c r="A4" s="261"/>
      <c r="B4" s="262"/>
      <c r="C4" s="262"/>
      <c r="D4" s="263"/>
      <c r="E4" s="263"/>
      <c r="F4" s="263"/>
      <c r="G4" s="263"/>
      <c r="H4" s="263"/>
      <c r="I4" s="263"/>
      <c r="J4" s="263"/>
      <c r="K4" s="263"/>
      <c r="L4" s="263"/>
      <c r="M4" s="263"/>
      <c r="N4" s="263"/>
      <c r="O4" s="263"/>
      <c r="P4" s="228"/>
      <c r="Q4" s="266"/>
      <c r="R4" s="228"/>
      <c r="S4" s="267"/>
    </row>
    <row r="5" spans="1:19" x14ac:dyDescent="0.25">
      <c r="A5" s="268"/>
      <c r="B5" s="20"/>
      <c r="C5" s="20"/>
      <c r="D5" s="20"/>
      <c r="E5" s="143" t="s">
        <v>21</v>
      </c>
      <c r="F5" s="20"/>
      <c r="G5" s="20"/>
      <c r="H5" s="143" t="s">
        <v>22</v>
      </c>
      <c r="I5" s="20"/>
      <c r="J5" s="20"/>
      <c r="K5" s="143" t="s">
        <v>23</v>
      </c>
      <c r="L5" s="20"/>
      <c r="M5" s="20"/>
      <c r="N5" s="143" t="s">
        <v>24</v>
      </c>
      <c r="O5" s="20"/>
      <c r="P5" s="20"/>
      <c r="Q5" s="143" t="s">
        <v>53</v>
      </c>
      <c r="R5" s="20"/>
      <c r="S5" s="269" t="s">
        <v>54</v>
      </c>
    </row>
    <row r="6" spans="1:19" x14ac:dyDescent="0.25">
      <c r="A6" s="270" t="s">
        <v>340</v>
      </c>
      <c r="B6" s="271"/>
      <c r="C6" s="271"/>
      <c r="D6" s="272">
        <v>273884.2</v>
      </c>
      <c r="E6" s="272"/>
      <c r="F6" s="272"/>
      <c r="G6" s="272">
        <v>783600</v>
      </c>
      <c r="H6" s="272"/>
      <c r="I6" s="272"/>
      <c r="J6" s="273" t="s">
        <v>341</v>
      </c>
      <c r="K6" s="273"/>
      <c r="L6" s="273"/>
      <c r="M6" s="272">
        <v>427105.49</v>
      </c>
      <c r="N6" s="272"/>
      <c r="O6" s="272"/>
      <c r="P6" s="148"/>
      <c r="Q6" s="274">
        <v>155.94382224312318</v>
      </c>
      <c r="R6" s="148"/>
      <c r="S6" s="275">
        <f>M6/J6*100</f>
        <v>54.50555002552322</v>
      </c>
    </row>
    <row r="7" spans="1:19" ht="25.5" x14ac:dyDescent="0.25">
      <c r="A7" s="268"/>
      <c r="B7" s="276" t="s">
        <v>228</v>
      </c>
      <c r="C7" s="20"/>
      <c r="D7" s="131">
        <v>273884.2</v>
      </c>
      <c r="E7" s="131"/>
      <c r="F7" s="131"/>
      <c r="G7" s="131">
        <v>783600</v>
      </c>
      <c r="H7" s="131"/>
      <c r="I7" s="131"/>
      <c r="J7" s="277" t="s">
        <v>341</v>
      </c>
      <c r="K7" s="277"/>
      <c r="L7" s="277"/>
      <c r="M7" s="131">
        <v>427105.49</v>
      </c>
      <c r="N7" s="131"/>
      <c r="O7" s="131"/>
      <c r="P7" s="20"/>
      <c r="Q7" s="278">
        <v>155.94382224312318</v>
      </c>
      <c r="R7" s="20"/>
      <c r="S7" s="279">
        <v>54.505550025523235</v>
      </c>
    </row>
    <row r="8" spans="1:19" ht="15.75" x14ac:dyDescent="0.25">
      <c r="A8" s="258" t="s">
        <v>170</v>
      </c>
      <c r="B8" s="258" t="s">
        <v>170</v>
      </c>
      <c r="C8" s="259"/>
      <c r="D8" s="259"/>
      <c r="E8" s="259"/>
      <c r="F8" s="259"/>
      <c r="G8" s="259"/>
      <c r="H8" s="259"/>
      <c r="I8" s="259"/>
      <c r="J8" s="259"/>
      <c r="K8" s="259"/>
      <c r="L8" s="259"/>
      <c r="M8" s="259"/>
      <c r="N8" s="259"/>
      <c r="O8" s="259"/>
      <c r="P8" s="259"/>
      <c r="Q8" s="259"/>
      <c r="R8" s="259"/>
      <c r="S8" s="260"/>
    </row>
    <row r="9" spans="1:19" x14ac:dyDescent="0.25">
      <c r="A9" s="261" t="s">
        <v>339</v>
      </c>
      <c r="B9" s="262"/>
      <c r="C9" s="262"/>
      <c r="D9" s="263" t="s">
        <v>15</v>
      </c>
      <c r="E9" s="263"/>
      <c r="F9" s="263"/>
      <c r="G9" s="263" t="s">
        <v>51</v>
      </c>
      <c r="H9" s="263"/>
      <c r="I9" s="263"/>
      <c r="J9" s="263" t="s">
        <v>52</v>
      </c>
      <c r="K9" s="263"/>
      <c r="L9" s="263"/>
      <c r="M9" s="263" t="s">
        <v>18</v>
      </c>
      <c r="N9" s="263"/>
      <c r="O9" s="263"/>
      <c r="P9" s="228"/>
      <c r="Q9" s="264" t="s">
        <v>19</v>
      </c>
      <c r="R9" s="228"/>
      <c r="S9" s="265" t="s">
        <v>20</v>
      </c>
    </row>
    <row r="10" spans="1:19" ht="39.75" customHeight="1" x14ac:dyDescent="0.25">
      <c r="A10" s="261"/>
      <c r="B10" s="262"/>
      <c r="C10" s="262"/>
      <c r="D10" s="263"/>
      <c r="E10" s="263"/>
      <c r="F10" s="263"/>
      <c r="G10" s="263"/>
      <c r="H10" s="263"/>
      <c r="I10" s="263"/>
      <c r="J10" s="263"/>
      <c r="K10" s="263"/>
      <c r="L10" s="263"/>
      <c r="M10" s="263"/>
      <c r="N10" s="263"/>
      <c r="O10" s="263"/>
      <c r="P10" s="228"/>
      <c r="Q10" s="266"/>
      <c r="R10" s="228"/>
      <c r="S10" s="267"/>
    </row>
    <row r="11" spans="1:19" x14ac:dyDescent="0.25">
      <c r="A11" s="268"/>
      <c r="B11" s="20"/>
      <c r="C11" s="20"/>
      <c r="D11" s="20"/>
      <c r="E11" s="143" t="s">
        <v>21</v>
      </c>
      <c r="F11" s="20"/>
      <c r="G11" s="20"/>
      <c r="H11" s="143" t="s">
        <v>22</v>
      </c>
      <c r="I11" s="20"/>
      <c r="J11" s="20"/>
      <c r="K11" s="143" t="s">
        <v>23</v>
      </c>
      <c r="L11" s="20"/>
      <c r="M11" s="20"/>
      <c r="N11" s="143" t="s">
        <v>24</v>
      </c>
      <c r="O11" s="20"/>
      <c r="P11" s="20"/>
      <c r="Q11" s="143" t="s">
        <v>53</v>
      </c>
      <c r="R11" s="20"/>
      <c r="S11" s="269" t="s">
        <v>54</v>
      </c>
    </row>
    <row r="12" spans="1:19" ht="33" customHeight="1" x14ac:dyDescent="0.25">
      <c r="A12" s="270" t="s">
        <v>340</v>
      </c>
      <c r="B12" s="271"/>
      <c r="C12" s="271"/>
      <c r="D12" s="272">
        <v>275708.01</v>
      </c>
      <c r="E12" s="272"/>
      <c r="F12" s="272"/>
      <c r="G12" s="272">
        <v>762600</v>
      </c>
      <c r="H12" s="272"/>
      <c r="I12" s="272"/>
      <c r="J12" s="273">
        <v>762600</v>
      </c>
      <c r="K12" s="273"/>
      <c r="L12" s="273"/>
      <c r="M12" s="272">
        <v>385113.54</v>
      </c>
      <c r="N12" s="272"/>
      <c r="O12" s="272"/>
      <c r="P12" s="148"/>
      <c r="Q12" s="274">
        <v>155.94382224312318</v>
      </c>
      <c r="R12" s="148"/>
      <c r="S12" s="275">
        <f>M12/J12*100</f>
        <v>50.500070810385523</v>
      </c>
    </row>
    <row r="13" spans="1:19" ht="26.25" thickBot="1" x14ac:dyDescent="0.3">
      <c r="A13" s="280"/>
      <c r="B13" s="281" t="s">
        <v>228</v>
      </c>
      <c r="C13" s="282"/>
      <c r="D13" s="283">
        <v>275708.01</v>
      </c>
      <c r="E13" s="283"/>
      <c r="F13" s="283"/>
      <c r="G13" s="283">
        <v>762600</v>
      </c>
      <c r="H13" s="283"/>
      <c r="I13" s="283"/>
      <c r="J13" s="284">
        <v>762600</v>
      </c>
      <c r="K13" s="284"/>
      <c r="L13" s="284"/>
      <c r="M13" s="283">
        <v>385113.54</v>
      </c>
      <c r="N13" s="283"/>
      <c r="O13" s="283"/>
      <c r="P13" s="282"/>
      <c r="Q13" s="285">
        <v>155.94382224312318</v>
      </c>
      <c r="R13" s="282"/>
      <c r="S13" s="286">
        <f>M13/J13*100</f>
        <v>50.500070810385523</v>
      </c>
    </row>
  </sheetData>
  <mergeCells count="33">
    <mergeCell ref="D13:F13"/>
    <mergeCell ref="G13:I13"/>
    <mergeCell ref="J13:L13"/>
    <mergeCell ref="M13:O13"/>
    <mergeCell ref="S9:S10"/>
    <mergeCell ref="A12:C12"/>
    <mergeCell ref="D12:F12"/>
    <mergeCell ref="G12:I12"/>
    <mergeCell ref="J12:L12"/>
    <mergeCell ref="M12:O12"/>
    <mergeCell ref="A9:C10"/>
    <mergeCell ref="D9:F10"/>
    <mergeCell ref="G9:I10"/>
    <mergeCell ref="J9:L10"/>
    <mergeCell ref="M9:O10"/>
    <mergeCell ref="Q9:Q10"/>
    <mergeCell ref="A6:C6"/>
    <mergeCell ref="D6:F6"/>
    <mergeCell ref="G6:I6"/>
    <mergeCell ref="J6:L6"/>
    <mergeCell ref="M6:O6"/>
    <mergeCell ref="D7:F7"/>
    <mergeCell ref="G7:I7"/>
    <mergeCell ref="J7:L7"/>
    <mergeCell ref="M7:O7"/>
    <mergeCell ref="B1:S1"/>
    <mergeCell ref="A3:C4"/>
    <mergeCell ref="D3:F4"/>
    <mergeCell ref="G3:I4"/>
    <mergeCell ref="J3:L4"/>
    <mergeCell ref="M3:O4"/>
    <mergeCell ref="Q3:Q4"/>
    <mergeCell ref="S3:S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3EA7-D549-4D5C-A9EA-04661336BB2A}">
  <dimension ref="A1:G48"/>
  <sheetViews>
    <sheetView topLeftCell="A24" workbookViewId="0">
      <selection activeCell="C51" sqref="C51"/>
    </sheetView>
  </sheetViews>
  <sheetFormatPr defaultRowHeight="15" x14ac:dyDescent="0.25"/>
  <cols>
    <col min="1" max="1" width="63.5703125" style="17" customWidth="1"/>
    <col min="2" max="2" width="13.42578125" style="17" customWidth="1"/>
    <col min="3" max="3" width="16" style="17" bestFit="1" customWidth="1"/>
    <col min="4" max="4" width="20.85546875" style="17" customWidth="1"/>
    <col min="5" max="5" width="13.42578125" style="17" bestFit="1" customWidth="1"/>
    <col min="6" max="6" width="14.140625" style="17" customWidth="1"/>
    <col min="7" max="7" width="15.5703125" style="17" customWidth="1"/>
  </cols>
  <sheetData>
    <row r="1" spans="1:7" ht="15.75" x14ac:dyDescent="0.25">
      <c r="A1" s="124" t="s">
        <v>342</v>
      </c>
      <c r="B1" s="124"/>
      <c r="C1" s="124"/>
      <c r="D1" s="124"/>
      <c r="E1" s="124"/>
      <c r="F1" s="124"/>
      <c r="G1" s="124"/>
    </row>
    <row r="2" spans="1:7" x14ac:dyDescent="0.25">
      <c r="A2" s="287"/>
      <c r="B2" s="3"/>
      <c r="C2" s="3"/>
      <c r="D2" s="3"/>
      <c r="E2" s="3"/>
      <c r="F2" s="3"/>
      <c r="G2" s="3"/>
    </row>
    <row r="3" spans="1:7" x14ac:dyDescent="0.25">
      <c r="A3" s="288" t="s">
        <v>343</v>
      </c>
      <c r="B3" s="288"/>
      <c r="C3" s="288"/>
      <c r="D3" s="288"/>
      <c r="E3" s="288"/>
      <c r="F3" s="288"/>
      <c r="G3" s="288"/>
    </row>
    <row r="4" spans="1:7" x14ac:dyDescent="0.25">
      <c r="A4" s="289">
        <v>1</v>
      </c>
      <c r="B4" s="289">
        <v>2</v>
      </c>
      <c r="C4" s="289">
        <v>3</v>
      </c>
      <c r="D4" s="289">
        <v>4</v>
      </c>
      <c r="E4" s="289">
        <v>5</v>
      </c>
      <c r="F4" s="289">
        <v>6</v>
      </c>
      <c r="G4" s="289">
        <v>7</v>
      </c>
    </row>
    <row r="5" spans="1:7" ht="29.25" x14ac:dyDescent="0.25">
      <c r="A5" s="290"/>
      <c r="B5" s="291" t="s">
        <v>344</v>
      </c>
      <c r="C5" s="291" t="s">
        <v>345</v>
      </c>
      <c r="D5" s="291" t="s">
        <v>346</v>
      </c>
      <c r="E5" s="291" t="s">
        <v>347</v>
      </c>
      <c r="F5" s="292" t="s">
        <v>348</v>
      </c>
      <c r="G5" s="292" t="s">
        <v>349</v>
      </c>
    </row>
    <row r="6" spans="1:7" x14ac:dyDescent="0.25">
      <c r="A6" s="293" t="s">
        <v>14</v>
      </c>
      <c r="B6" s="293"/>
      <c r="C6" s="293">
        <v>0</v>
      </c>
      <c r="D6" s="293"/>
      <c r="E6" s="293">
        <v>0</v>
      </c>
      <c r="F6" s="293">
        <v>0</v>
      </c>
      <c r="G6" s="293">
        <v>0</v>
      </c>
    </row>
    <row r="7" spans="1:7" x14ac:dyDescent="0.25">
      <c r="A7" s="293" t="s">
        <v>350</v>
      </c>
      <c r="B7" s="294">
        <v>275708.01</v>
      </c>
      <c r="C7" s="294">
        <v>762600</v>
      </c>
      <c r="D7" s="294">
        <v>762600</v>
      </c>
      <c r="E7" s="294">
        <v>385113.54</v>
      </c>
      <c r="F7" s="295">
        <f>E7/C7*100</f>
        <v>50.500070810385523</v>
      </c>
      <c r="G7" s="295">
        <f>E7/D7*100</f>
        <v>50.500070810385523</v>
      </c>
    </row>
    <row r="8" spans="1:7" x14ac:dyDescent="0.25">
      <c r="A8" s="290"/>
      <c r="B8" s="290"/>
      <c r="C8" s="290"/>
      <c r="D8" s="290"/>
      <c r="E8" s="290"/>
      <c r="F8" s="290"/>
      <c r="G8" s="290"/>
    </row>
    <row r="9" spans="1:7" ht="29.25" x14ac:dyDescent="0.25">
      <c r="A9" s="290"/>
      <c r="B9" s="296" t="s">
        <v>344</v>
      </c>
      <c r="C9" s="296" t="s">
        <v>345</v>
      </c>
      <c r="D9" s="296" t="s">
        <v>346</v>
      </c>
      <c r="E9" s="296" t="s">
        <v>347</v>
      </c>
      <c r="F9" s="293" t="s">
        <v>348</v>
      </c>
      <c r="G9" s="293" t="s">
        <v>349</v>
      </c>
    </row>
    <row r="10" spans="1:7" x14ac:dyDescent="0.25">
      <c r="A10" s="293" t="s">
        <v>14</v>
      </c>
      <c r="B10" s="294">
        <v>0</v>
      </c>
      <c r="C10" s="293">
        <v>0</v>
      </c>
      <c r="D10" s="293"/>
      <c r="E10" s="293">
        <v>0</v>
      </c>
      <c r="F10" s="293">
        <v>0</v>
      </c>
      <c r="G10" s="293">
        <v>0</v>
      </c>
    </row>
    <row r="11" spans="1:7" x14ac:dyDescent="0.25">
      <c r="A11" s="293" t="s">
        <v>351</v>
      </c>
      <c r="B11" s="294">
        <v>273884.2</v>
      </c>
      <c r="C11" s="294">
        <v>783600</v>
      </c>
      <c r="D11" s="294">
        <v>783600</v>
      </c>
      <c r="E11" s="294">
        <v>427105.49</v>
      </c>
      <c r="F11" s="297">
        <f>E11/C11*100</f>
        <v>54.50555002552322</v>
      </c>
      <c r="G11" s="295">
        <f>E11/D11*100</f>
        <v>54.50555002552322</v>
      </c>
    </row>
    <row r="12" spans="1:7" x14ac:dyDescent="0.25">
      <c r="A12" s="290"/>
      <c r="B12" s="290"/>
      <c r="C12" s="290"/>
      <c r="D12" s="290"/>
      <c r="E12" s="290"/>
      <c r="F12" s="290"/>
      <c r="G12" s="290"/>
    </row>
    <row r="13" spans="1:7" x14ac:dyDescent="0.25">
      <c r="A13" s="298" t="s">
        <v>352</v>
      </c>
      <c r="B13" s="298"/>
      <c r="C13" s="298"/>
      <c r="D13" s="298"/>
      <c r="E13" s="298"/>
      <c r="F13" s="298"/>
      <c r="G13" s="298"/>
    </row>
    <row r="14" spans="1:7" ht="29.25" x14ac:dyDescent="0.25">
      <c r="A14" s="299" t="s">
        <v>350</v>
      </c>
      <c r="B14" s="300" t="s">
        <v>344</v>
      </c>
      <c r="C14" s="300" t="s">
        <v>345</v>
      </c>
      <c r="D14" s="300" t="s">
        <v>346</v>
      </c>
      <c r="E14" s="300" t="s">
        <v>347</v>
      </c>
      <c r="F14" s="301" t="s">
        <v>348</v>
      </c>
      <c r="G14" s="301" t="s">
        <v>349</v>
      </c>
    </row>
    <row r="15" spans="1:7" x14ac:dyDescent="0.25">
      <c r="A15" s="302" t="s">
        <v>353</v>
      </c>
      <c r="B15" s="303">
        <v>189597.71</v>
      </c>
      <c r="C15" s="303">
        <v>550000</v>
      </c>
      <c r="D15" s="303">
        <v>550000</v>
      </c>
      <c r="E15" s="303">
        <v>284114.58</v>
      </c>
      <c r="F15" s="297">
        <f t="shared" ref="F15:F20" si="0">E15/C15*100</f>
        <v>51.657196363636373</v>
      </c>
      <c r="G15" s="304">
        <f>E15/D15*100</f>
        <v>51.657196363636373</v>
      </c>
    </row>
    <row r="16" spans="1:7" x14ac:dyDescent="0.25">
      <c r="A16" s="302" t="s">
        <v>354</v>
      </c>
      <c r="B16" s="303">
        <v>12.84</v>
      </c>
      <c r="C16" s="303">
        <v>1100</v>
      </c>
      <c r="D16" s="303">
        <v>1100</v>
      </c>
      <c r="E16" s="303">
        <v>11.42</v>
      </c>
      <c r="F16" s="297">
        <f t="shared" si="0"/>
        <v>1.0381818181818181</v>
      </c>
      <c r="G16" s="304">
        <f t="shared" ref="G16:G22" si="1">E16/D16*100</f>
        <v>1.0381818181818181</v>
      </c>
    </row>
    <row r="17" spans="1:7" x14ac:dyDescent="0.25">
      <c r="A17" s="302" t="s">
        <v>355</v>
      </c>
      <c r="B17" s="303">
        <v>79700.320000000007</v>
      </c>
      <c r="C17" s="303">
        <v>196000</v>
      </c>
      <c r="D17" s="303">
        <v>196000</v>
      </c>
      <c r="E17" s="303">
        <v>100987.54</v>
      </c>
      <c r="F17" s="297">
        <f t="shared" si="0"/>
        <v>51.524255102040819</v>
      </c>
      <c r="G17" s="304">
        <f t="shared" si="1"/>
        <v>51.524255102040819</v>
      </c>
    </row>
    <row r="18" spans="1:7" x14ac:dyDescent="0.25">
      <c r="A18" s="302" t="s">
        <v>356</v>
      </c>
      <c r="B18" s="303">
        <v>2170.1999999999998</v>
      </c>
      <c r="C18" s="303">
        <v>8000</v>
      </c>
      <c r="D18" s="303">
        <v>8000</v>
      </c>
      <c r="E18" s="303">
        <v>0</v>
      </c>
      <c r="F18" s="297">
        <f t="shared" si="0"/>
        <v>0</v>
      </c>
      <c r="G18" s="304">
        <f t="shared" si="1"/>
        <v>0</v>
      </c>
    </row>
    <row r="19" spans="1:7" x14ac:dyDescent="0.25">
      <c r="A19" s="302" t="s">
        <v>357</v>
      </c>
      <c r="B19" s="303">
        <v>0</v>
      </c>
      <c r="C19" s="303">
        <v>0</v>
      </c>
      <c r="D19" s="303">
        <v>0</v>
      </c>
      <c r="E19" s="303">
        <v>0</v>
      </c>
      <c r="F19" s="297">
        <v>0</v>
      </c>
      <c r="G19" s="304">
        <v>0</v>
      </c>
    </row>
    <row r="20" spans="1:7" x14ac:dyDescent="0.25">
      <c r="A20" s="302" t="s">
        <v>358</v>
      </c>
      <c r="B20" s="303">
        <v>4226.9399999999996</v>
      </c>
      <c r="C20" s="303">
        <v>7500</v>
      </c>
      <c r="D20" s="303">
        <v>7500</v>
      </c>
      <c r="E20" s="303">
        <v>0</v>
      </c>
      <c r="F20" s="297">
        <f t="shared" si="0"/>
        <v>0</v>
      </c>
      <c r="G20" s="304">
        <f t="shared" si="1"/>
        <v>0</v>
      </c>
    </row>
    <row r="21" spans="1:7" x14ac:dyDescent="0.25">
      <c r="A21" s="302" t="s">
        <v>359</v>
      </c>
      <c r="B21" s="303">
        <v>0</v>
      </c>
      <c r="C21" s="303">
        <v>0</v>
      </c>
      <c r="D21" s="303">
        <v>0</v>
      </c>
      <c r="E21" s="303">
        <v>0</v>
      </c>
      <c r="F21" s="297">
        <v>0</v>
      </c>
      <c r="G21" s="304">
        <v>0</v>
      </c>
    </row>
    <row r="22" spans="1:7" x14ac:dyDescent="0.25">
      <c r="A22" s="305" t="s">
        <v>360</v>
      </c>
      <c r="B22" s="306">
        <f>SUM(B15:B21)</f>
        <v>275708.01</v>
      </c>
      <c r="C22" s="306">
        <f t="shared" ref="C22:E22" si="2">SUM(C15:C21)</f>
        <v>762600</v>
      </c>
      <c r="D22" s="306">
        <f t="shared" si="2"/>
        <v>762600</v>
      </c>
      <c r="E22" s="306">
        <f t="shared" si="2"/>
        <v>385113.54</v>
      </c>
      <c r="F22" s="306">
        <f>E22/C22*100</f>
        <v>50.500070810385523</v>
      </c>
      <c r="G22" s="304">
        <f t="shared" si="1"/>
        <v>50.500070810385523</v>
      </c>
    </row>
    <row r="23" spans="1:7" ht="29.25" x14ac:dyDescent="0.25">
      <c r="A23" s="307" t="s">
        <v>351</v>
      </c>
      <c r="B23" s="300" t="s">
        <v>344</v>
      </c>
      <c r="C23" s="300" t="s">
        <v>345</v>
      </c>
      <c r="D23" s="300" t="s">
        <v>346</v>
      </c>
      <c r="E23" s="300" t="s">
        <v>347</v>
      </c>
      <c r="F23" s="301" t="s">
        <v>348</v>
      </c>
      <c r="G23" s="301" t="s">
        <v>349</v>
      </c>
    </row>
    <row r="24" spans="1:7" x14ac:dyDescent="0.25">
      <c r="A24" s="302" t="s">
        <v>353</v>
      </c>
      <c r="B24" s="308">
        <v>189597.71</v>
      </c>
      <c r="C24" s="308">
        <v>550000</v>
      </c>
      <c r="D24" s="308">
        <v>550000</v>
      </c>
      <c r="E24" s="308">
        <v>333855.99</v>
      </c>
      <c r="F24" s="297">
        <f>E24/C24*100</f>
        <v>60.701089090909086</v>
      </c>
      <c r="G24" s="304">
        <f>E24/D24*100</f>
        <v>60.701089090909086</v>
      </c>
    </row>
    <row r="25" spans="1:7" x14ac:dyDescent="0.25">
      <c r="A25" s="302" t="s">
        <v>354</v>
      </c>
      <c r="B25" s="308">
        <v>0</v>
      </c>
      <c r="C25" s="308">
        <v>1100</v>
      </c>
      <c r="D25" s="308">
        <v>1100</v>
      </c>
      <c r="E25" s="308">
        <v>0</v>
      </c>
      <c r="F25" s="297">
        <f t="shared" ref="F25:F32" si="3">E25/C25*100</f>
        <v>0</v>
      </c>
      <c r="G25" s="304">
        <f t="shared" ref="G25:G32" si="4">E25/D25*100</f>
        <v>0</v>
      </c>
    </row>
    <row r="26" spans="1:7" x14ac:dyDescent="0.25">
      <c r="A26" s="302" t="s">
        <v>355</v>
      </c>
      <c r="B26" s="308">
        <v>70245.119999999995</v>
      </c>
      <c r="C26" s="308">
        <v>217000</v>
      </c>
      <c r="D26" s="308">
        <v>217000</v>
      </c>
      <c r="E26" s="308">
        <v>92385.7</v>
      </c>
      <c r="F26" s="297">
        <f t="shared" si="3"/>
        <v>42.574055299539168</v>
      </c>
      <c r="G26" s="304">
        <f t="shared" si="4"/>
        <v>42.574055299539168</v>
      </c>
    </row>
    <row r="27" spans="1:7" x14ac:dyDescent="0.25">
      <c r="A27" s="302" t="s">
        <v>356</v>
      </c>
      <c r="B27" s="308">
        <v>9941.3700000000008</v>
      </c>
      <c r="C27" s="308">
        <v>8000</v>
      </c>
      <c r="D27" s="308">
        <v>8000</v>
      </c>
      <c r="E27" s="308">
        <v>863.8</v>
      </c>
      <c r="F27" s="297">
        <f t="shared" si="3"/>
        <v>10.797499999999999</v>
      </c>
      <c r="G27" s="304">
        <f t="shared" si="4"/>
        <v>10.797499999999999</v>
      </c>
    </row>
    <row r="28" spans="1:7" x14ac:dyDescent="0.25">
      <c r="A28" s="302" t="s">
        <v>361</v>
      </c>
      <c r="B28" s="308">
        <v>0</v>
      </c>
      <c r="C28" s="308">
        <v>0</v>
      </c>
      <c r="D28" s="308">
        <v>0</v>
      </c>
      <c r="E28" s="308">
        <v>0</v>
      </c>
      <c r="F28" s="297">
        <v>0</v>
      </c>
      <c r="G28" s="304">
        <v>0</v>
      </c>
    </row>
    <row r="29" spans="1:7" x14ac:dyDescent="0.25">
      <c r="A29" s="302" t="s">
        <v>357</v>
      </c>
      <c r="B29" s="308">
        <v>0</v>
      </c>
      <c r="C29" s="308">
        <v>0</v>
      </c>
      <c r="D29" s="308">
        <v>0</v>
      </c>
      <c r="E29" s="308">
        <v>0</v>
      </c>
      <c r="F29" s="297">
        <v>0</v>
      </c>
      <c r="G29" s="304">
        <v>0</v>
      </c>
    </row>
    <row r="30" spans="1:7" x14ac:dyDescent="0.25">
      <c r="A30" s="302" t="s">
        <v>358</v>
      </c>
      <c r="B30" s="308">
        <v>4100</v>
      </c>
      <c r="C30" s="308">
        <v>7500</v>
      </c>
      <c r="D30" s="308">
        <v>7500</v>
      </c>
      <c r="E30" s="308">
        <v>0</v>
      </c>
      <c r="F30" s="297">
        <f t="shared" si="3"/>
        <v>0</v>
      </c>
      <c r="G30" s="304">
        <f t="shared" si="4"/>
        <v>0</v>
      </c>
    </row>
    <row r="31" spans="1:7" x14ac:dyDescent="0.25">
      <c r="A31" s="302" t="s">
        <v>359</v>
      </c>
      <c r="B31" s="308">
        <v>0</v>
      </c>
      <c r="C31" s="308">
        <v>0</v>
      </c>
      <c r="D31" s="308">
        <v>0</v>
      </c>
      <c r="E31" s="308">
        <v>0</v>
      </c>
      <c r="F31" s="297">
        <v>0</v>
      </c>
      <c r="G31" s="304">
        <v>0</v>
      </c>
    </row>
    <row r="32" spans="1:7" x14ac:dyDescent="0.25">
      <c r="A32" s="305" t="s">
        <v>360</v>
      </c>
      <c r="B32" s="306">
        <f>SUM(B24:B31)</f>
        <v>273884.2</v>
      </c>
      <c r="C32" s="306">
        <f t="shared" ref="C32:E32" si="5">SUM(C24:C31)</f>
        <v>783600</v>
      </c>
      <c r="D32" s="306">
        <f t="shared" si="5"/>
        <v>783600</v>
      </c>
      <c r="E32" s="306">
        <f t="shared" si="5"/>
        <v>427105.49</v>
      </c>
      <c r="F32" s="306">
        <f t="shared" si="3"/>
        <v>54.50555002552322</v>
      </c>
      <c r="G32" s="304">
        <f t="shared" si="4"/>
        <v>54.50555002552322</v>
      </c>
    </row>
    <row r="33" spans="1:7" x14ac:dyDescent="0.25">
      <c r="A33" s="309"/>
      <c r="B33" s="310"/>
      <c r="C33" s="310"/>
      <c r="D33" s="310"/>
      <c r="E33" s="310"/>
      <c r="F33" s="310"/>
      <c r="G33" s="311"/>
    </row>
    <row r="34" spans="1:7" ht="15.75" x14ac:dyDescent="0.25">
      <c r="A34" s="312" t="s">
        <v>362</v>
      </c>
      <c r="B34" s="312"/>
      <c r="C34" s="312"/>
      <c r="D34" s="312"/>
      <c r="E34" s="312"/>
      <c r="F34" s="312"/>
      <c r="G34" s="312"/>
    </row>
    <row r="35" spans="1:7" x14ac:dyDescent="0.25">
      <c r="A35" s="313" t="s">
        <v>363</v>
      </c>
      <c r="B35" s="313"/>
      <c r="C35" s="313"/>
      <c r="D35" s="313"/>
      <c r="E35" s="313"/>
      <c r="F35" s="313"/>
      <c r="G35" s="313"/>
    </row>
    <row r="36" spans="1:7" x14ac:dyDescent="0.25">
      <c r="A36" s="3"/>
      <c r="B36" s="3"/>
      <c r="C36" s="3"/>
      <c r="D36" s="3"/>
      <c r="E36" s="3"/>
      <c r="F36" s="3"/>
      <c r="G36" s="3"/>
    </row>
    <row r="37" spans="1:7" x14ac:dyDescent="0.25">
      <c r="A37" s="314" t="s">
        <v>364</v>
      </c>
      <c r="B37" s="314"/>
      <c r="C37" s="314"/>
      <c r="D37" s="314"/>
      <c r="E37" s="314"/>
      <c r="F37" s="314"/>
      <c r="G37" s="314"/>
    </row>
    <row r="38" spans="1:7" x14ac:dyDescent="0.25">
      <c r="A38" s="315"/>
      <c r="B38" s="316"/>
      <c r="C38" s="316"/>
      <c r="D38" s="316"/>
      <c r="E38" s="316"/>
      <c r="F38" s="316"/>
      <c r="G38" s="316"/>
    </row>
    <row r="39" spans="1:7" x14ac:dyDescent="0.25">
      <c r="A39" s="288" t="s">
        <v>365</v>
      </c>
      <c r="B39" s="288"/>
      <c r="C39" s="288"/>
      <c r="D39" s="288"/>
      <c r="E39" s="288"/>
      <c r="F39" s="288"/>
      <c r="G39" s="288"/>
    </row>
    <row r="40" spans="1:7" x14ac:dyDescent="0.25">
      <c r="A40" s="290"/>
      <c r="B40" s="290"/>
      <c r="C40" s="290"/>
      <c r="D40" s="290"/>
      <c r="E40" s="290"/>
      <c r="F40" s="290"/>
      <c r="G40" s="290"/>
    </row>
    <row r="41" spans="1:7" ht="29.25" x14ac:dyDescent="0.25">
      <c r="A41" s="317" t="s">
        <v>366</v>
      </c>
      <c r="B41" s="318" t="s">
        <v>344</v>
      </c>
      <c r="C41" s="318" t="s">
        <v>345</v>
      </c>
      <c r="D41" s="318" t="s">
        <v>346</v>
      </c>
      <c r="E41" s="318" t="s">
        <v>347</v>
      </c>
      <c r="F41" s="319" t="s">
        <v>348</v>
      </c>
      <c r="G41" s="319" t="s">
        <v>349</v>
      </c>
    </row>
    <row r="42" spans="1:7" x14ac:dyDescent="0.25">
      <c r="A42" s="319" t="s">
        <v>367</v>
      </c>
      <c r="B42" s="319">
        <v>275708.01</v>
      </c>
      <c r="C42" s="320">
        <v>762600</v>
      </c>
      <c r="D42" s="320">
        <v>762600</v>
      </c>
      <c r="E42" s="320">
        <v>385113.54</v>
      </c>
      <c r="F42" s="321">
        <f>E42/C42*100</f>
        <v>50.500070810385523</v>
      </c>
      <c r="G42" s="322">
        <f>E42/D42*100</f>
        <v>50.500070810385523</v>
      </c>
    </row>
    <row r="43" spans="1:7" x14ac:dyDescent="0.25">
      <c r="A43" s="317" t="s">
        <v>334</v>
      </c>
      <c r="B43" s="319">
        <v>275708.01</v>
      </c>
      <c r="C43" s="320">
        <v>762600</v>
      </c>
      <c r="D43" s="320">
        <v>762600</v>
      </c>
      <c r="E43" s="320">
        <v>385113.54</v>
      </c>
      <c r="F43" s="321">
        <f>E43/C43*100</f>
        <v>50.500070810385523</v>
      </c>
      <c r="G43" s="322">
        <f>E43/D43*100</f>
        <v>50.500070810385523</v>
      </c>
    </row>
    <row r="44" spans="1:7" x14ac:dyDescent="0.25">
      <c r="A44" s="319"/>
      <c r="B44" s="319"/>
      <c r="C44" s="319"/>
      <c r="D44" s="319"/>
      <c r="E44" s="319"/>
      <c r="F44" s="319"/>
      <c r="G44" s="319"/>
    </row>
    <row r="45" spans="1:7" ht="29.25" x14ac:dyDescent="0.25">
      <c r="A45" s="317" t="s">
        <v>366</v>
      </c>
      <c r="B45" s="318" t="s">
        <v>344</v>
      </c>
      <c r="C45" s="318" t="s">
        <v>345</v>
      </c>
      <c r="D45" s="318" t="s">
        <v>346</v>
      </c>
      <c r="E45" s="318" t="s">
        <v>347</v>
      </c>
      <c r="F45" s="319" t="s">
        <v>348</v>
      </c>
      <c r="G45" s="319" t="s">
        <v>349</v>
      </c>
    </row>
    <row r="46" spans="1:7" x14ac:dyDescent="0.25">
      <c r="A46" s="319" t="s">
        <v>367</v>
      </c>
      <c r="B46" s="320">
        <v>273884.2</v>
      </c>
      <c r="C46" s="320">
        <v>783600</v>
      </c>
      <c r="D46" s="320">
        <v>783600</v>
      </c>
      <c r="E46" s="320">
        <v>427105.49</v>
      </c>
      <c r="F46" s="321">
        <f>E46/C46*100</f>
        <v>54.50555002552322</v>
      </c>
      <c r="G46" s="322">
        <f>E46/D46*100</f>
        <v>54.50555002552322</v>
      </c>
    </row>
    <row r="47" spans="1:7" x14ac:dyDescent="0.25">
      <c r="A47" s="317" t="s">
        <v>307</v>
      </c>
      <c r="B47" s="319">
        <v>273884.2</v>
      </c>
      <c r="C47" s="320">
        <v>783600</v>
      </c>
      <c r="D47" s="320">
        <v>783600</v>
      </c>
      <c r="E47" s="320">
        <v>427105.49</v>
      </c>
      <c r="F47" s="321">
        <f>E47/C47*100</f>
        <v>54.50555002552322</v>
      </c>
      <c r="G47" s="322" t="s">
        <v>368</v>
      </c>
    </row>
    <row r="48" spans="1:7" x14ac:dyDescent="0.25">
      <c r="C48" s="323"/>
      <c r="D48" s="323"/>
      <c r="E48" s="323"/>
      <c r="F48" s="323"/>
      <c r="G48" s="323"/>
    </row>
  </sheetData>
  <mergeCells count="6">
    <mergeCell ref="A1:G1"/>
    <mergeCell ref="A3:G3"/>
    <mergeCell ref="A34:G34"/>
    <mergeCell ref="A35:G35"/>
    <mergeCell ref="A37:G37"/>
    <mergeCell ref="A39:G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11</vt:i4>
      </vt:variant>
    </vt:vector>
  </HeadingPairs>
  <TitlesOfParts>
    <vt:vector size="11" baseType="lpstr">
      <vt:lpstr>Račun prihoda i rashoda</vt:lpstr>
      <vt:lpstr>Rashodi po ekonom. klasif.</vt:lpstr>
      <vt:lpstr>Račun prihoda po ekon. klasifik</vt:lpstr>
      <vt:lpstr>Rashodi po izvor. financiranja</vt:lpstr>
      <vt:lpstr>Rashodi -izvor financiranja</vt:lpstr>
      <vt:lpstr>Prihodi -izvor financir. -proši</vt:lpstr>
      <vt:lpstr>prihodi -izvor financ.</vt:lpstr>
      <vt:lpstr>po funkcijskoj klasifikaciji</vt:lpstr>
      <vt:lpstr>B. račun financiranja</vt:lpstr>
      <vt:lpstr>PO PROGRAMSKOJ KALSIFIKACIJI</vt:lpstr>
      <vt:lpstr>Bilješke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Server</cp:lastModifiedBy>
  <dcterms:created xsi:type="dcterms:W3CDTF">2025-07-18T10:59:52Z</dcterms:created>
  <dcterms:modified xsi:type="dcterms:W3CDTF">2025-07-18T11:12:41Z</dcterms:modified>
</cp:coreProperties>
</file>